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915" firstSheet="6"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<sst xmlns="http://schemas.openxmlformats.org/spreadsheetml/2006/main" count="393">
  <si>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</si>
  <si>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</si>
  <si>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</si>
  <si>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</si>
  <si>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</si>
  <si>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</si>
  <si>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</si>
  <si>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</si>
  <si>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</si>
  <si>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</si>
  <si>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</si>
  <si>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</si>
  <si>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</si>
  <si>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</si>
  <si>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</si>
  <si>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</si>
  <si>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</si>
  <si>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</si>
  <si>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</si>
  <si>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</si>
  <si>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</si>
  <si>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</si>
  <si>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</si>
  <si>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</si>
  <si>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</si>
  <si>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</si>
  <si>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</si>
  <si>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</si>
  <si>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</si>
  <si>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</si>
  <si>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</si>
  <si>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</si>
  <si>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</si>
  <si>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</si>
  <si>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</si>
  <si>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</si>
  <si>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</si>
  <si>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</si>
  <si>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</si>
  <si>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</si>
  <si>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</si>
  <si>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</si>
  <si>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</si>
  <si>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</si>
  <si>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</si>
  <si>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</si>
  <si>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</si>
  <si>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</si>
  <si>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</si>
  <si>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</si>
  <si>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</si>
  <si>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</si>
  <si>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</si>
  <si>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</si>
  <si>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</si>
  <si>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</si>
  <si>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</si>
  <si>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</si>
  <si>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</si>
  <si>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</si>
  <si>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</si>
  <si>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</si>
  <si>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</si>
  <si>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</si>
  <si>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</si>
  <si>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</si>
  <si>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</si>
  <si>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</si>
  <si>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</si>
  <si>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</si>
  <si>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131007</t>
  </si>
  <si>
    <t>沧源佤族自治县岩帅中心卫生院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</si>
  <si>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</si>
  <si>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</si>
  <si>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</si>
  <si>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</si>
  <si>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</si>
  <si>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</si>
  <si>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</si>
  <si>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</si>
  <si>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</si>
  <si>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</si>
  <si>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</si>
  <si>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</si>
  <si>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</si>
  <si>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</si>
  <si>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</si>
  <si>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</si>
  <si>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</si>
  <si>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</si>
  <si>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</si>
  <si>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</si>
  <si>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</si>
  <si>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</si>
  <si>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</si>
  <si>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</si>
  <si>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</si>
  <si>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</si>
  <si>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</si>
  <si>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</si>
  <si>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</si>
  <si>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</si>
  <si>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2100409</t>
  </si>
  <si>
    <t>重大公共卫生服务</t>
  </si>
  <si>
    <t>21007</t>
  </si>
  <si>
    <t>计划生育事务</t>
  </si>
  <si>
    <t>2100799</t>
  </si>
  <si>
    <t>其他计划生育事务支出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</si>
  <si>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</si>
  <si>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</si>
  <si>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</si>
  <si>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</si>
  <si>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</si>
  <si>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</si>
  <si>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</si>
  <si>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</si>
  <si>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</si>
  <si>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</si>
  <si>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</si>
  <si>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</si>
  <si>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</si>
  <si>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</si>
  <si>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</si>
  <si>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</si>
  <si>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</si>
  <si>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</si>
  <si>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</si>
  <si>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</si>
  <si>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</si>
  <si>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</si>
  <si>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</si>
  <si>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</si>
  <si>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</si>
  <si>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</si>
  <si>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</si>
  <si>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</si>
  <si>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</si>
  <si>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</si>
  <si>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</si>
  <si>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</si>
  <si>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</si>
  <si>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</si>
  <si>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</si>
  <si>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</si>
  <si>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</si>
  <si>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</si>
  <si>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</si>
  <si>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</si>
  <si>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</si>
  <si>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</si>
  <si>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</si>
  <si>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</si>
  <si>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</si>
  <si>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</si>
  <si>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</si>
  <si>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</si>
  <si>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</si>
  <si>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</si>
  <si>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</si>
  <si>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</si>
  <si>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</si>
  <si>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</si>
  <si>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</si>
  <si>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</si>
  <si>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</si>
  <si>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</si>
  <si>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</si>
  <si>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</si>
  <si>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</si>
  <si>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</si>
  <si>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</si>
  <si>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</si>
  <si>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</si>
  <si>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</si>
  <si>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</si>
  <si>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</si>
  <si>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</si>
  <si>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</si>
  <si>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</si>
  <si>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</si>
  <si>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</si>
  <si>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注：本单位此表无预算数据，故本表为空表。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</si>
  <si>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</si>
  <si>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</si>
  <si>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</si>
  <si>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</si>
  <si>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</si>
  <si>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</si>
  <si>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</si>
  <si>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</si>
  <si>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</si>
  <si>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</si>
  <si>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</si>
  <si>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</si>
  <si>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</si>
  <si>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</si>
  <si>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</si>
  <si>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</si>
  <si>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</si>
  <si>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</si>
  <si>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530927210000000001724</t>
  </si>
  <si>
    <t>事业人员支出工资</t>
  </si>
  <si>
    <t>30101</t>
  </si>
  <si>
    <t>基本工资</t>
  </si>
  <si>
    <t>30102</t>
  </si>
  <si>
    <t>津贴补贴</t>
  </si>
  <si>
    <t>30107</t>
  </si>
  <si>
    <t>绩效工资</t>
  </si>
  <si>
    <t>530927231100001436848</t>
  </si>
  <si>
    <t>绩效工资（2017年提高标准部分）</t>
  </si>
  <si>
    <t>530927210000000001725</t>
  </si>
  <si>
    <t>社会保障缴费</t>
  </si>
  <si>
    <t>30108</t>
  </si>
  <si>
    <t>机关事业单位基本养老保险缴费</t>
  </si>
  <si>
    <t>2101101</t>
  </si>
  <si>
    <t>行政单位医疗</t>
  </si>
  <si>
    <t>30110</t>
  </si>
  <si>
    <t>职工基本医疗保险缴费</t>
  </si>
  <si>
    <t>30112</t>
  </si>
  <si>
    <t>其他社会保障缴费</t>
  </si>
  <si>
    <t>530927210000000001726</t>
  </si>
  <si>
    <t>30113</t>
  </si>
  <si>
    <t>530927251100003788051</t>
  </si>
  <si>
    <t>编外聘用制人员支出</t>
  </si>
  <si>
    <t>30199</t>
  </si>
  <si>
    <t>其他工资福利支出</t>
  </si>
  <si>
    <t>530927221100000265101</t>
  </si>
  <si>
    <t>工会经费</t>
  </si>
  <si>
    <t>30228</t>
  </si>
  <si>
    <t>530927210000000001727</t>
  </si>
  <si>
    <t>离退休费</t>
  </si>
  <si>
    <t>30302</t>
  </si>
  <si>
    <t>退休费</t>
  </si>
  <si>
    <t>530927231100001336552</t>
  </si>
  <si>
    <t>其他村（社区）岗位人员</t>
  </si>
  <si>
    <t>30305</t>
  </si>
  <si>
    <t>生活补助</t>
  </si>
  <si>
    <t>530927251100003788009</t>
  </si>
  <si>
    <t>其他临聘人员补助</t>
  </si>
  <si>
    <t>30399</t>
  </si>
  <si>
    <t>其他对个人和家庭的补助</t>
  </si>
  <si>
    <t>预算05-1表</t>
  </si>
  <si>
    <t>项目分类</t>
  </si>
  <si>
    <t>项目单位</t>
  </si>
  <si>
    <t>经济科目编码</t>
  </si>
  <si>
    <t>经济科目名称</t>
  </si>
  <si>
    <t>本年拨款</t>
  </si>
  <si>
    <t>其中：本次下达</t>
  </si>
  <si>
    <t>县本级重大公共卫生防治艾滋病县级补助资金</t>
  </si>
  <si>
    <t>专项业务类</t>
  </si>
  <si>
    <t>530927251100003795963</t>
  </si>
  <si>
    <t>30226</t>
  </si>
  <si>
    <t>劳务费</t>
  </si>
  <si>
    <t>岩帅卫生院自有资金支出预算经费</t>
  </si>
  <si>
    <t>事业发展类</t>
  </si>
  <si>
    <t>530927251100003796712</t>
  </si>
  <si>
    <t>30201</t>
  </si>
  <si>
    <t>办公费</t>
  </si>
  <si>
    <t>30202</t>
  </si>
  <si>
    <t>印刷费</t>
  </si>
  <si>
    <t>30205</t>
  </si>
  <si>
    <t>水费</t>
  </si>
  <si>
    <t>30206</t>
  </si>
  <si>
    <t>电费</t>
  </si>
  <si>
    <t>30207</t>
  </si>
  <si>
    <t>邮电费</t>
  </si>
  <si>
    <t>30211</t>
  </si>
  <si>
    <t>差旅费</t>
  </si>
  <si>
    <t>30213</t>
  </si>
  <si>
    <t>维修（护）费</t>
  </si>
  <si>
    <t>30216</t>
  </si>
  <si>
    <t>培训费</t>
  </si>
  <si>
    <t>30218</t>
  </si>
  <si>
    <t>专用材料费</t>
  </si>
  <si>
    <t>30227</t>
  </si>
  <si>
    <t>委托业务费</t>
  </si>
  <si>
    <t>30239</t>
  </si>
  <si>
    <t>其他交通费用</t>
  </si>
  <si>
    <t>30299</t>
  </si>
  <si>
    <t>其他商品和服务支出</t>
  </si>
  <si>
    <t>31001</t>
  </si>
  <si>
    <t>房屋建筑物购建</t>
  </si>
  <si>
    <t>31002</t>
  </si>
  <si>
    <t>办公设备购置</t>
  </si>
  <si>
    <t>31003</t>
  </si>
  <si>
    <t>专用设备购置</t>
  </si>
  <si>
    <t>预算05-2表</t>
  </si>
  <si>
    <t>单位名称、项目名称</t>
  </si>
  <si>
    <t>项目年度绩效目标</t>
  </si>
  <si>
    <t>一级指标</t>
  </si>
  <si>
    <t>二级指标</t>
  </si>
  <si>
    <t>三级指标</t>
  </si>
  <si>
    <t>指标性质</t>
  </si>
  <si>
    <t>指标值</t>
  </si>
  <si>
    <t>度量单位</t>
  </si>
  <si>
    <t>指标属性</t>
  </si>
  <si>
    <t>指标内容</t>
  </si>
  <si>
    <t xml:space="preserve">  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</si>
  <si>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产出指标</t>
  </si>
  <si>
    <t>数量指标</t>
  </si>
  <si>
    <t>艾滋病工作技术指导</t>
  </si>
  <si>
    <t>=</t>
  </si>
  <si>
    <t>4</t>
  </si>
  <si>
    <t>次</t>
  </si>
  <si>
    <t>定量指标</t>
  </si>
  <si>
    <t>沧政复〔2013〕489号沧源佤族自治县人民政府关于同意增加防治艾滋病工作经费的批复</t>
  </si>
  <si>
    <t>质量指标</t>
  </si>
  <si>
    <t>艾滋病监测检测</t>
  </si>
  <si>
    <t>&gt;=</t>
  </si>
  <si>
    <t>10000</t>
  </si>
  <si>
    <t>人次</t>
  </si>
  <si>
    <t>时效指标</t>
  </si>
  <si>
    <t>疫情处于低流行水平</t>
  </si>
  <si>
    <t>降低</t>
  </si>
  <si>
    <t>%</t>
  </si>
  <si>
    <t>效益指标</t>
  </si>
  <si>
    <t>社会效益</t>
  </si>
  <si>
    <t>有效控制艾滋病疫情</t>
  </si>
  <si>
    <t>满意度指标</t>
  </si>
  <si>
    <t>服务对象满意度</t>
  </si>
  <si>
    <t>服务群众满意度</t>
  </si>
  <si>
    <t>90</t>
  </si>
  <si>
    <t>为了加快卫生院发展、提高医疗技术水平，进一步提升医疗服务能力，满足本辖区及周边居民的医疗服务需求。</t>
  </si>
  <si>
    <t>总投入</t>
  </si>
  <si>
    <t>3628958.4</t>
  </si>
  <si>
    <t>元</t>
  </si>
  <si>
    <t>用于日常业务支出及设备购置</t>
  </si>
  <si>
    <t>临聘人员工资发放人数</t>
  </si>
  <si>
    <t>20</t>
  </si>
  <si>
    <t>人</t>
  </si>
  <si>
    <t>反映临聘人员工资发放人数情况</t>
  </si>
  <si>
    <t>设备使用率</t>
  </si>
  <si>
    <t>反映设备使用率情况</t>
  </si>
  <si>
    <t>达到提升卫生院医疗水平</t>
  </si>
  <si>
    <t>反映提升卫生院医疗水平情况</t>
  </si>
  <si>
    <t xml:space="preserve">医务、患者人员满意度 </t>
  </si>
  <si>
    <t>95</t>
  </si>
  <si>
    <t>反映医务、患者人员对环境和设备使用的满意情况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</si>
  <si>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</si>
  <si>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</si>
  <si>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</si>
  <si>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</si>
  <si>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</si>
  <si>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</si>
  <si>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</si>
  <si>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</si>
  <si>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</si>
  <si>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</si>
  <si>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</si>
  <si>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</si>
  <si>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</si>
  <si>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</si>
  <si>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救护车油费</t>
  </si>
  <si>
    <t>车辆加油、添加燃料服务</t>
  </si>
  <si>
    <t>车辆维修维护费</t>
  </si>
  <si>
    <t>车辆维修和保养服务</t>
  </si>
  <si>
    <t>多功能一体机（兄弟牌）</t>
  </si>
  <si>
    <t>多功能一体机</t>
  </si>
  <si>
    <t>多功能一体机（震旦ADC240MNA）</t>
  </si>
  <si>
    <t>复印纸</t>
  </si>
  <si>
    <t>车辆保险费</t>
  </si>
  <si>
    <t>机动车保险服务</t>
  </si>
  <si>
    <t>家具用具</t>
  </si>
  <si>
    <t>家具</t>
  </si>
  <si>
    <t>空调机</t>
  </si>
  <si>
    <t>台式电脑</t>
  </si>
  <si>
    <t>台式计算机</t>
  </si>
  <si>
    <t>广告费印刷费</t>
  </si>
  <si>
    <t>印刷服务</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</si>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</sst>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hh:mm:ss"/>
    <numFmt numFmtId="177" formatCode="yyyy/mm/dd"/>
    <numFmt numFmtId="178" formatCode="#,##0.00;\-#,##0.00;;@"/>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0"/>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2" fillId="6" borderId="0" applyNumberFormat="0" applyBorder="0" applyAlignment="0" applyProtection="0">
      <alignment vertical="center"/>
    </xf>
    <xf numFmtId="0" fontId="39" fillId="9"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9" fontId="8" fillId="0" borderId="7">
      <alignment horizontal="right" vertical="center"/>
    </xf>
    <xf numFmtId="0" fontId="32" fillId="5" borderId="0" applyNumberFormat="0" applyBorder="0" applyAlignment="0" applyProtection="0">
      <alignment vertical="center"/>
    </xf>
    <xf numFmtId="0" fontId="37" fillId="7" borderId="0" applyNumberFormat="0" applyBorder="0" applyAlignment="0" applyProtection="0">
      <alignment vertical="center"/>
    </xf>
    <xf numFmtId="43" fontId="12" fillId="0" borderId="0" applyFont="0" applyFill="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9" fontId="12" fillId="0" borderId="0" applyFont="0" applyFill="0" applyBorder="0" applyAlignment="0" applyProtection="0">
      <alignment vertical="center"/>
    </xf>
    <xf numFmtId="177" fontId="8" fillId="0" borderId="7">
      <alignment horizontal="right" vertical="center"/>
    </xf>
    <xf numFmtId="0" fontId="42" fillId="0" borderId="0" applyNumberFormat="0" applyFill="0" applyBorder="0" applyAlignment="0" applyProtection="0">
      <alignment vertical="center"/>
    </xf>
    <xf numFmtId="0" fontId="12" fillId="13" borderId="16" applyNumberFormat="0" applyFont="0" applyAlignment="0" applyProtection="0">
      <alignment vertical="center"/>
    </xf>
    <xf numFmtId="0" fontId="31" fillId="14" borderId="0" applyNumberFormat="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14" applyNumberFormat="0" applyFill="0" applyAlignment="0" applyProtection="0">
      <alignment vertical="center"/>
    </xf>
    <xf numFmtId="0" fontId="35" fillId="0" borderId="14" applyNumberFormat="0" applyFill="0" applyAlignment="0" applyProtection="0">
      <alignment vertical="center"/>
    </xf>
    <xf numFmtId="0" fontId="31" fillId="15" borderId="0" applyNumberFormat="0" applyBorder="0" applyAlignment="0" applyProtection="0">
      <alignment vertical="center"/>
    </xf>
    <xf numFmtId="0" fontId="36" fillId="0" borderId="17" applyNumberFormat="0" applyFill="0" applyAlignment="0" applyProtection="0">
      <alignment vertical="center"/>
    </xf>
    <xf numFmtId="0" fontId="31" fillId="11" borderId="0" applyNumberFormat="0" applyBorder="0" applyAlignment="0" applyProtection="0">
      <alignment vertical="center"/>
    </xf>
    <xf numFmtId="0" fontId="45" fillId="18" borderId="18" applyNumberFormat="0" applyAlignment="0" applyProtection="0">
      <alignment vertical="center"/>
    </xf>
    <xf numFmtId="0" fontId="46" fillId="18" borderId="15" applyNumberFormat="0" applyAlignment="0" applyProtection="0">
      <alignment vertical="center"/>
    </xf>
    <xf numFmtId="0" fontId="47" fillId="19" borderId="19" applyNumberFormat="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44" fillId="16" borderId="0" applyNumberFormat="0" applyBorder="0" applyAlignment="0" applyProtection="0">
      <alignment vertical="center"/>
    </xf>
    <xf numFmtId="0" fontId="38" fillId="8" borderId="0" applyNumberFormat="0" applyBorder="0" applyAlignment="0" applyProtection="0">
      <alignment vertical="center"/>
    </xf>
    <xf numFmtId="10" fontId="8" fillId="0" borderId="7">
      <alignment horizontal="right" vertical="center"/>
    </xf>
    <xf numFmtId="0" fontId="32" fillId="4" borderId="0" applyNumberFormat="0" applyBorder="0" applyAlignment="0" applyProtection="0">
      <alignment vertical="center"/>
    </xf>
    <xf numFmtId="0" fontId="31" fillId="17"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0" borderId="0" applyNumberFormat="0" applyBorder="0" applyAlignment="0" applyProtection="0">
      <alignment vertical="center"/>
    </xf>
    <xf numFmtId="0" fontId="32" fillId="30" borderId="0" applyNumberFormat="0" applyBorder="0" applyAlignment="0" applyProtection="0">
      <alignment vertical="center"/>
    </xf>
    <xf numFmtId="0" fontId="31" fillId="3"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29" borderId="0" applyNumberFormat="0" applyBorder="0" applyAlignment="0" applyProtection="0">
      <alignment vertical="center"/>
    </xf>
    <xf numFmtId="0" fontId="31" fillId="10" borderId="0" applyNumberFormat="0" applyBorder="0" applyAlignment="0" applyProtection="0">
      <alignmen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6"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49" fontId="8" fillId="0" borderId="7" xfId="53" applyNumberFormat="1" applyFont="1" applyBorder="1" applyProtection="1">
      <alignment horizontal="left" vertical="center" wrapText="1"/>
      <protection locked="0"/>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535353"/>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9"/>
  <sheetViews>
    <sheetView showZeros="0" workbookViewId="0">
      <pane ySplit="1" topLeftCell="A24" activePane="bottomLeft" state="frozen"/>
      <selection/>
      <selection pane="bottomLeft" activeCell="B57" sqref="B5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03"/>
      <c r="C3" s="203"/>
      <c r="D3" s="203"/>
    </row>
    <row r="4" ht="18.75" customHeight="1" spans="1:4">
      <c r="A4" s="41" t="str">
        <f>"单位名称："&amp;"沧源佤族自治县岩帅中心卫生院"</f>
        <v>单位名称：沧源佤族自治县岩帅中心卫生院</v>
      </c>
      <c r="B4" s="204"/>
      <c r="C4" s="204"/>
      <c r="D4" s="39" t="s">
        <v>1</v>
      </c>
    </row>
    <row r="5" ht="18.75" customHeight="1" spans="1:4">
      <c r="A5" s="13" t="s">
        <v>2</v>
      </c>
      <c r="B5" s="15"/>
      <c r="C5" s="13" t="s">
        <v>3</v>
      </c>
      <c r="D5" s="15"/>
    </row>
    <row r="6" ht="18.75" customHeight="1" spans="1:4">
      <c r="A6" s="30" t="s">
        <v>4</v>
      </c>
      <c r="B6" s="30" t="str">
        <f t="shared" ref="B6:D6" si="0">"2025"&amp;"年预算数"</f>
        <v>2025年预算数</v>
      </c>
      <c r="C6" s="30" t="s">
        <v>5</v>
      </c>
      <c r="D6" s="30" t="str">
        <f t="shared" si="0"/>
        <v>2025年预算数</v>
      </c>
    </row>
    <row r="7" ht="18.75" customHeight="1" spans="1:4">
      <c r="A7" s="32"/>
      <c r="B7" s="32"/>
      <c r="C7" s="32"/>
      <c r="D7" s="32"/>
    </row>
    <row r="8" ht="18.75" customHeight="1" spans="1:4">
      <c r="A8" s="130" t="s">
        <v>6</v>
      </c>
      <c r="B8" s="24">
        <v>3970596.32</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3628958.4</v>
      </c>
      <c r="C12" s="162" t="s">
        <v>15</v>
      </c>
      <c r="D12" s="24"/>
    </row>
    <row r="13" ht="18.75" customHeight="1" spans="1:4">
      <c r="A13" s="165" t="s">
        <v>16</v>
      </c>
      <c r="B13" s="24">
        <v>3628958.4</v>
      </c>
      <c r="C13" s="164" t="s">
        <v>17</v>
      </c>
      <c r="D13" s="24"/>
    </row>
    <row r="14" ht="18.75" customHeight="1" spans="1:4">
      <c r="A14" s="165" t="s">
        <v>18</v>
      </c>
      <c r="B14" s="24"/>
      <c r="C14" s="164" t="s">
        <v>19</v>
      </c>
      <c r="D14" s="24"/>
    </row>
    <row r="15" ht="18.75" customHeight="1" spans="1:4">
      <c r="A15" s="165" t="s">
        <v>20</v>
      </c>
      <c r="B15" s="24"/>
      <c r="C15" s="164" t="s">
        <v>21</v>
      </c>
      <c r="D15" s="24">
        <v>423366.44</v>
      </c>
    </row>
    <row r="16" ht="18.75" customHeight="1" spans="1:4">
      <c r="A16" s="165" t="s">
        <v>22</v>
      </c>
      <c r="B16" s="24"/>
      <c r="C16" s="164" t="s">
        <v>23</v>
      </c>
      <c r="D16" s="24">
        <v>6923605.2</v>
      </c>
    </row>
    <row r="17" ht="18.75" customHeight="1" spans="1:4">
      <c r="A17" s="165" t="s">
        <v>24</v>
      </c>
      <c r="B17" s="24"/>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252583.08</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c r="B34" s="168"/>
      <c r="C34" s="165" t="s">
        <v>43</v>
      </c>
      <c r="D34" s="24"/>
    </row>
    <row r="35" ht="18.75" customHeight="1" spans="1:4">
      <c r="A35" s="206" t="s">
        <v>44</v>
      </c>
      <c r="B35" s="168">
        <f>SUM(B8:B12)</f>
        <v>7599554.72</v>
      </c>
      <c r="C35" s="207" t="s">
        <v>45</v>
      </c>
      <c r="D35" s="168">
        <v>7599554.72</v>
      </c>
    </row>
    <row r="36" ht="18.75" customHeight="1" spans="1:4">
      <c r="A36" s="208" t="s">
        <v>46</v>
      </c>
      <c r="B36" s="24"/>
      <c r="C36" s="130" t="s">
        <v>47</v>
      </c>
      <c r="D36" s="24">
        <v>0</v>
      </c>
    </row>
    <row r="37" ht="18.75" customHeight="1" spans="1:4">
      <c r="A37" s="208" t="s">
        <v>48</v>
      </c>
      <c r="B37" s="24"/>
      <c r="C37" s="130" t="s">
        <v>48</v>
      </c>
      <c r="D37" s="24"/>
    </row>
    <row r="38" ht="18.75" customHeight="1" spans="1:4">
      <c r="A38" s="208" t="s">
        <v>49</v>
      </c>
      <c r="B38" s="24">
        <f>B36-B37</f>
        <v>0</v>
      </c>
      <c r="C38" s="130" t="s">
        <v>50</v>
      </c>
      <c r="D38" s="24">
        <v>0</v>
      </c>
    </row>
    <row r="39" ht="18.75" customHeight="1" spans="1:4">
      <c r="A39" s="209" t="s">
        <v>51</v>
      </c>
      <c r="B39" s="168">
        <f t="shared" ref="B39:D39" si="1">B35+B36</f>
        <v>7599554.72</v>
      </c>
      <c r="C39" s="207" t="s">
        <v>52</v>
      </c>
      <c r="D39" s="168">
        <f t="shared" si="1"/>
        <v>7599554.72</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2"/>
  <sheetViews>
    <sheetView showZeros="0" workbookViewId="0">
      <pane ySplit="1" topLeftCell="A2" activePane="bottomLeft" state="frozen"/>
      <selection/>
      <selection pane="bottomLeft" activeCell="C24" sqref="C2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8">
        <v>1</v>
      </c>
      <c r="B2" s="99">
        <v>0</v>
      </c>
      <c r="C2" s="98">
        <v>1</v>
      </c>
      <c r="D2" s="100"/>
      <c r="E2" s="100"/>
      <c r="F2" s="39" t="s">
        <v>338</v>
      </c>
    </row>
    <row r="3" ht="32.25" customHeight="1" spans="1:6">
      <c r="A3" s="101" t="str">
        <f>"2025"&amp;"年部门政府性基金预算支出预算表"</f>
        <v>2025年部门政府性基金预算支出预算表</v>
      </c>
      <c r="B3" s="102" t="s">
        <v>339</v>
      </c>
      <c r="C3" s="103"/>
      <c r="D3" s="104"/>
      <c r="E3" s="104"/>
      <c r="F3" s="104"/>
    </row>
    <row r="4" ht="18.75" customHeight="1" spans="1:6">
      <c r="A4" s="8" t="str">
        <f>"单位名称："&amp;"沧源佤族自治县岩帅中心卫生院"</f>
        <v>单位名称：沧源佤族自治县岩帅中心卫生院</v>
      </c>
      <c r="B4" s="8" t="s">
        <v>340</v>
      </c>
      <c r="C4" s="98"/>
      <c r="D4" s="100"/>
      <c r="E4" s="100"/>
      <c r="F4" s="39" t="s">
        <v>1</v>
      </c>
    </row>
    <row r="5" ht="18.75" customHeight="1" spans="1:6">
      <c r="A5" s="105" t="s">
        <v>183</v>
      </c>
      <c r="B5" s="106" t="s">
        <v>73</v>
      </c>
      <c r="C5" s="107" t="s">
        <v>74</v>
      </c>
      <c r="D5" s="14" t="s">
        <v>341</v>
      </c>
      <c r="E5" s="14"/>
      <c r="F5" s="15"/>
    </row>
    <row r="6" ht="18.75" customHeight="1" spans="1:6">
      <c r="A6" s="108"/>
      <c r="B6" s="109"/>
      <c r="C6" s="94"/>
      <c r="D6" s="93" t="s">
        <v>56</v>
      </c>
      <c r="E6" s="93" t="s">
        <v>75</v>
      </c>
      <c r="F6" s="93" t="s">
        <v>76</v>
      </c>
    </row>
    <row r="7" ht="18.75" customHeight="1" spans="1:6">
      <c r="A7" s="108">
        <v>1</v>
      </c>
      <c r="B7" s="110" t="s">
        <v>163</v>
      </c>
      <c r="C7" s="94">
        <v>3</v>
      </c>
      <c r="D7" s="93">
        <v>4</v>
      </c>
      <c r="E7" s="93">
        <v>5</v>
      </c>
      <c r="F7" s="93">
        <v>6</v>
      </c>
    </row>
    <row r="8" ht="18.75" customHeight="1" spans="1:6">
      <c r="A8" s="111"/>
      <c r="B8" s="81"/>
      <c r="C8" s="81"/>
      <c r="D8" s="24"/>
      <c r="E8" s="24"/>
      <c r="F8" s="24"/>
    </row>
    <row r="9" ht="18.75" customHeight="1" spans="1:6">
      <c r="A9" s="111"/>
      <c r="B9" s="81"/>
      <c r="C9" s="81"/>
      <c r="D9" s="24"/>
      <c r="E9" s="24"/>
      <c r="F9" s="24"/>
    </row>
    <row r="10" ht="18.75" customHeight="1" spans="1:6">
      <c r="A10" s="112" t="s">
        <v>120</v>
      </c>
      <c r="B10" s="113" t="s">
        <v>120</v>
      </c>
      <c r="C10" s="114" t="s">
        <v>120</v>
      </c>
      <c r="D10" s="24"/>
      <c r="E10" s="24"/>
      <c r="F10" s="24"/>
    </row>
    <row r="12" customHeight="1" spans="1:1">
      <c r="A12" s="37" t="s">
        <v>181</v>
      </c>
    </row>
  </sheetData>
  <mergeCells count="7">
    <mergeCell ref="A3:F3"/>
    <mergeCell ref="A4:C4"/>
    <mergeCell ref="D5:F5"/>
    <mergeCell ref="A10:C10"/>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20"/>
  <sheetViews>
    <sheetView showZeros="0" workbookViewId="0">
      <pane ySplit="1" topLeftCell="A2" activePane="bottomLeft" state="frozen"/>
      <selection/>
      <selection pane="bottomLeft" activeCell="C29" sqref="C2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29"/>
      <c r="B2" s="29"/>
      <c r="C2" s="29"/>
      <c r="D2" s="29"/>
      <c r="E2" s="29"/>
      <c r="F2" s="29"/>
      <c r="G2" s="29"/>
      <c r="H2" s="29"/>
      <c r="I2" s="29"/>
      <c r="J2" s="29"/>
      <c r="O2" s="38"/>
      <c r="P2" s="38"/>
      <c r="Q2" s="39" t="s">
        <v>342</v>
      </c>
    </row>
    <row r="3" ht="35.25" customHeight="1" spans="1:17">
      <c r="A3" s="57" t="str">
        <f>"2025"&amp;"年部门政府采购预算表"</f>
        <v>2025年部门政府采购预算表</v>
      </c>
      <c r="B3" s="7"/>
      <c r="C3" s="7"/>
      <c r="D3" s="7"/>
      <c r="E3" s="7"/>
      <c r="F3" s="7"/>
      <c r="G3" s="7"/>
      <c r="H3" s="7"/>
      <c r="I3" s="7"/>
      <c r="J3" s="7"/>
      <c r="K3" s="51"/>
      <c r="L3" s="7"/>
      <c r="M3" s="7"/>
      <c r="N3" s="7"/>
      <c r="O3" s="51"/>
      <c r="P3" s="51"/>
      <c r="Q3" s="7"/>
    </row>
    <row r="4" ht="18.75" customHeight="1" spans="1:17">
      <c r="A4" s="41" t="str">
        <f>"单位名称："&amp;"沧源佤族自治县岩帅中心卫生院"</f>
        <v>单位名称：沧源佤族自治县岩帅中心卫生院</v>
      </c>
      <c r="B4" s="92"/>
      <c r="C4" s="92"/>
      <c r="D4" s="92"/>
      <c r="E4" s="92"/>
      <c r="F4" s="92"/>
      <c r="G4" s="92"/>
      <c r="H4" s="92"/>
      <c r="I4" s="92"/>
      <c r="J4" s="92"/>
      <c r="O4" s="62"/>
      <c r="P4" s="62"/>
      <c r="Q4" s="39" t="s">
        <v>169</v>
      </c>
    </row>
    <row r="5" ht="18.75" customHeight="1" spans="1:17">
      <c r="A5" s="12" t="s">
        <v>343</v>
      </c>
      <c r="B5" s="71" t="s">
        <v>344</v>
      </c>
      <c r="C5" s="71" t="s">
        <v>345</v>
      </c>
      <c r="D5" s="71" t="s">
        <v>346</v>
      </c>
      <c r="E5" s="71" t="s">
        <v>347</v>
      </c>
      <c r="F5" s="71" t="s">
        <v>348</v>
      </c>
      <c r="G5" s="44" t="s">
        <v>190</v>
      </c>
      <c r="H5" s="44"/>
      <c r="I5" s="44"/>
      <c r="J5" s="44"/>
      <c r="K5" s="73"/>
      <c r="L5" s="44"/>
      <c r="M5" s="44"/>
      <c r="N5" s="44"/>
      <c r="O5" s="63"/>
      <c r="P5" s="73"/>
      <c r="Q5" s="45"/>
    </row>
    <row r="6" ht="18.75" customHeight="1" spans="1:17">
      <c r="A6" s="17"/>
      <c r="B6" s="74"/>
      <c r="C6" s="74"/>
      <c r="D6" s="74"/>
      <c r="E6" s="74"/>
      <c r="F6" s="74"/>
      <c r="G6" s="74" t="s">
        <v>56</v>
      </c>
      <c r="H6" s="74" t="s">
        <v>59</v>
      </c>
      <c r="I6" s="74" t="s">
        <v>349</v>
      </c>
      <c r="J6" s="74" t="s">
        <v>350</v>
      </c>
      <c r="K6" s="75" t="s">
        <v>351</v>
      </c>
      <c r="L6" s="88" t="s">
        <v>78</v>
      </c>
      <c r="M6" s="88"/>
      <c r="N6" s="88"/>
      <c r="O6" s="89"/>
      <c r="P6" s="90"/>
      <c r="Q6" s="76"/>
    </row>
    <row r="7" ht="30" customHeight="1" spans="1:17">
      <c r="A7" s="19"/>
      <c r="B7" s="76"/>
      <c r="C7" s="76"/>
      <c r="D7" s="76"/>
      <c r="E7" s="76"/>
      <c r="F7" s="76"/>
      <c r="G7" s="76"/>
      <c r="H7" s="76" t="s">
        <v>58</v>
      </c>
      <c r="I7" s="76"/>
      <c r="J7" s="76"/>
      <c r="K7" s="77"/>
      <c r="L7" s="76" t="s">
        <v>58</v>
      </c>
      <c r="M7" s="76" t="s">
        <v>65</v>
      </c>
      <c r="N7" s="76" t="s">
        <v>198</v>
      </c>
      <c r="O7" s="91" t="s">
        <v>67</v>
      </c>
      <c r="P7" s="77" t="s">
        <v>68</v>
      </c>
      <c r="Q7" s="76" t="s">
        <v>69</v>
      </c>
    </row>
    <row r="8" ht="18.75" customHeight="1" spans="1:17">
      <c r="A8" s="32">
        <v>1</v>
      </c>
      <c r="B8" s="93">
        <v>2</v>
      </c>
      <c r="C8" s="93">
        <v>3</v>
      </c>
      <c r="D8" s="93">
        <v>4</v>
      </c>
      <c r="E8" s="93">
        <v>5</v>
      </c>
      <c r="F8" s="93">
        <v>6</v>
      </c>
      <c r="G8" s="94">
        <v>7</v>
      </c>
      <c r="H8" s="94">
        <v>8</v>
      </c>
      <c r="I8" s="94">
        <v>9</v>
      </c>
      <c r="J8" s="94">
        <v>10</v>
      </c>
      <c r="K8" s="94">
        <v>11</v>
      </c>
      <c r="L8" s="94">
        <v>12</v>
      </c>
      <c r="M8" s="94">
        <v>13</v>
      </c>
      <c r="N8" s="94">
        <v>14</v>
      </c>
      <c r="O8" s="94">
        <v>15</v>
      </c>
      <c r="P8" s="94">
        <v>16</v>
      </c>
      <c r="Q8" s="94">
        <v>17</v>
      </c>
    </row>
    <row r="9" ht="18.75" customHeight="1" spans="1:17">
      <c r="A9" s="79" t="s">
        <v>71</v>
      </c>
      <c r="B9" s="80"/>
      <c r="C9" s="80"/>
      <c r="D9" s="80"/>
      <c r="E9" s="95"/>
      <c r="F9" s="24">
        <v>102860</v>
      </c>
      <c r="G9" s="24">
        <v>102860</v>
      </c>
      <c r="H9" s="24"/>
      <c r="I9" s="24"/>
      <c r="J9" s="24"/>
      <c r="K9" s="24"/>
      <c r="L9" s="24">
        <v>102860</v>
      </c>
      <c r="M9" s="24">
        <v>102860</v>
      </c>
      <c r="N9" s="24"/>
      <c r="O9" s="24"/>
      <c r="P9" s="24"/>
      <c r="Q9" s="24"/>
    </row>
    <row r="10" ht="18.75" customHeight="1" spans="1:17">
      <c r="A10" s="213" t="s">
        <v>253</v>
      </c>
      <c r="B10" s="80" t="s">
        <v>352</v>
      </c>
      <c r="C10" s="80" t="s">
        <v>353</v>
      </c>
      <c r="D10" s="80" t="s">
        <v>325</v>
      </c>
      <c r="E10" s="97">
        <v>1</v>
      </c>
      <c r="F10" s="24">
        <v>5000</v>
      </c>
      <c r="G10" s="24">
        <v>5000</v>
      </c>
      <c r="H10" s="24"/>
      <c r="I10" s="24"/>
      <c r="J10" s="24"/>
      <c r="K10" s="24"/>
      <c r="L10" s="24">
        <v>5000</v>
      </c>
      <c r="M10" s="24">
        <v>5000</v>
      </c>
      <c r="N10" s="24"/>
      <c r="O10" s="24"/>
      <c r="P10" s="24"/>
      <c r="Q10" s="24"/>
    </row>
    <row r="11" ht="18.75" customHeight="1" spans="1:17">
      <c r="A11" s="213" t="s">
        <v>253</v>
      </c>
      <c r="B11" s="80" t="s">
        <v>354</v>
      </c>
      <c r="C11" s="80" t="s">
        <v>355</v>
      </c>
      <c r="D11" s="80" t="s">
        <v>325</v>
      </c>
      <c r="E11" s="97">
        <v>1</v>
      </c>
      <c r="F11" s="24">
        <v>20000</v>
      </c>
      <c r="G11" s="24">
        <v>20000</v>
      </c>
      <c r="H11" s="24"/>
      <c r="I11" s="24"/>
      <c r="J11" s="24"/>
      <c r="K11" s="24"/>
      <c r="L11" s="24">
        <v>20000</v>
      </c>
      <c r="M11" s="24">
        <v>20000</v>
      </c>
      <c r="N11" s="24"/>
      <c r="O11" s="24"/>
      <c r="P11" s="24"/>
      <c r="Q11" s="24"/>
    </row>
    <row r="12" ht="18.75" customHeight="1" spans="1:17">
      <c r="A12" s="213" t="s">
        <v>253</v>
      </c>
      <c r="B12" s="80" t="s">
        <v>356</v>
      </c>
      <c r="C12" s="80" t="s">
        <v>357</v>
      </c>
      <c r="D12" s="80" t="s">
        <v>325</v>
      </c>
      <c r="E12" s="97">
        <v>1</v>
      </c>
      <c r="F12" s="24">
        <v>7000</v>
      </c>
      <c r="G12" s="24">
        <v>7000</v>
      </c>
      <c r="H12" s="24"/>
      <c r="I12" s="24"/>
      <c r="J12" s="24"/>
      <c r="K12" s="24"/>
      <c r="L12" s="24">
        <v>7000</v>
      </c>
      <c r="M12" s="24">
        <v>7000</v>
      </c>
      <c r="N12" s="24"/>
      <c r="O12" s="24"/>
      <c r="P12" s="24"/>
      <c r="Q12" s="24"/>
    </row>
    <row r="13" ht="18.75" customHeight="1" spans="1:17">
      <c r="A13" s="213" t="s">
        <v>253</v>
      </c>
      <c r="B13" s="80" t="s">
        <v>358</v>
      </c>
      <c r="C13" s="80" t="s">
        <v>357</v>
      </c>
      <c r="D13" s="80" t="s">
        <v>325</v>
      </c>
      <c r="E13" s="97">
        <v>1</v>
      </c>
      <c r="F13" s="24">
        <v>5500</v>
      </c>
      <c r="G13" s="24">
        <v>5500</v>
      </c>
      <c r="H13" s="24"/>
      <c r="I13" s="24"/>
      <c r="J13" s="24"/>
      <c r="K13" s="24"/>
      <c r="L13" s="24">
        <v>5500</v>
      </c>
      <c r="M13" s="24">
        <v>5500</v>
      </c>
      <c r="N13" s="24"/>
      <c r="O13" s="24"/>
      <c r="P13" s="24"/>
      <c r="Q13" s="24"/>
    </row>
    <row r="14" ht="18.75" customHeight="1" spans="1:17">
      <c r="A14" s="213" t="s">
        <v>253</v>
      </c>
      <c r="B14" s="80" t="s">
        <v>359</v>
      </c>
      <c r="C14" s="80" t="s">
        <v>359</v>
      </c>
      <c r="D14" s="80" t="s">
        <v>325</v>
      </c>
      <c r="E14" s="97">
        <v>1</v>
      </c>
      <c r="F14" s="24">
        <v>12360</v>
      </c>
      <c r="G14" s="24">
        <v>12360</v>
      </c>
      <c r="H14" s="24"/>
      <c r="I14" s="24"/>
      <c r="J14" s="24"/>
      <c r="K14" s="24"/>
      <c r="L14" s="24">
        <v>12360</v>
      </c>
      <c r="M14" s="24">
        <v>12360</v>
      </c>
      <c r="N14" s="24"/>
      <c r="O14" s="24"/>
      <c r="P14" s="24"/>
      <c r="Q14" s="24"/>
    </row>
    <row r="15" ht="18.75" customHeight="1" spans="1:17">
      <c r="A15" s="213" t="s">
        <v>253</v>
      </c>
      <c r="B15" s="80" t="s">
        <v>360</v>
      </c>
      <c r="C15" s="80" t="s">
        <v>361</v>
      </c>
      <c r="D15" s="80" t="s">
        <v>325</v>
      </c>
      <c r="E15" s="97">
        <v>1</v>
      </c>
      <c r="F15" s="24">
        <v>5500</v>
      </c>
      <c r="G15" s="24">
        <v>5500</v>
      </c>
      <c r="H15" s="24"/>
      <c r="I15" s="24"/>
      <c r="J15" s="24"/>
      <c r="K15" s="24"/>
      <c r="L15" s="24">
        <v>5500</v>
      </c>
      <c r="M15" s="24">
        <v>5500</v>
      </c>
      <c r="N15" s="24"/>
      <c r="O15" s="24"/>
      <c r="P15" s="24"/>
      <c r="Q15" s="24"/>
    </row>
    <row r="16" ht="18.75" customHeight="1" spans="1:17">
      <c r="A16" s="213" t="s">
        <v>253</v>
      </c>
      <c r="B16" s="80" t="s">
        <v>362</v>
      </c>
      <c r="C16" s="80" t="s">
        <v>363</v>
      </c>
      <c r="D16" s="80" t="s">
        <v>325</v>
      </c>
      <c r="E16" s="97">
        <v>1</v>
      </c>
      <c r="F16" s="24">
        <v>12102</v>
      </c>
      <c r="G16" s="24">
        <v>12102</v>
      </c>
      <c r="H16" s="24"/>
      <c r="I16" s="24"/>
      <c r="J16" s="24"/>
      <c r="K16" s="24"/>
      <c r="L16" s="24">
        <v>12102</v>
      </c>
      <c r="M16" s="24">
        <v>12102</v>
      </c>
      <c r="N16" s="24"/>
      <c r="O16" s="24"/>
      <c r="P16" s="24"/>
      <c r="Q16" s="24"/>
    </row>
    <row r="17" ht="18.75" customHeight="1" spans="1:17">
      <c r="A17" s="213" t="s">
        <v>253</v>
      </c>
      <c r="B17" s="80" t="s">
        <v>364</v>
      </c>
      <c r="C17" s="80" t="s">
        <v>364</v>
      </c>
      <c r="D17" s="80" t="s">
        <v>325</v>
      </c>
      <c r="E17" s="97">
        <v>1</v>
      </c>
      <c r="F17" s="24">
        <v>7998</v>
      </c>
      <c r="G17" s="24">
        <v>7998</v>
      </c>
      <c r="H17" s="24"/>
      <c r="I17" s="24"/>
      <c r="J17" s="24"/>
      <c r="K17" s="24"/>
      <c r="L17" s="24">
        <v>7998</v>
      </c>
      <c r="M17" s="24">
        <v>7998</v>
      </c>
      <c r="N17" s="24"/>
      <c r="O17" s="24"/>
      <c r="P17" s="24"/>
      <c r="Q17" s="24"/>
    </row>
    <row r="18" ht="18.75" customHeight="1" spans="1:17">
      <c r="A18" s="213" t="s">
        <v>253</v>
      </c>
      <c r="B18" s="80" t="s">
        <v>365</v>
      </c>
      <c r="C18" s="80" t="s">
        <v>366</v>
      </c>
      <c r="D18" s="80" t="s">
        <v>325</v>
      </c>
      <c r="E18" s="97">
        <v>1</v>
      </c>
      <c r="F18" s="24">
        <v>17400</v>
      </c>
      <c r="G18" s="24">
        <v>17400</v>
      </c>
      <c r="H18" s="24"/>
      <c r="I18" s="24"/>
      <c r="J18" s="24"/>
      <c r="K18" s="24"/>
      <c r="L18" s="24">
        <v>17400</v>
      </c>
      <c r="M18" s="24">
        <v>17400</v>
      </c>
      <c r="N18" s="24"/>
      <c r="O18" s="24"/>
      <c r="P18" s="24"/>
      <c r="Q18" s="24"/>
    </row>
    <row r="19" ht="18.75" customHeight="1" spans="1:17">
      <c r="A19" s="213" t="s">
        <v>253</v>
      </c>
      <c r="B19" s="80" t="s">
        <v>367</v>
      </c>
      <c r="C19" s="80" t="s">
        <v>368</v>
      </c>
      <c r="D19" s="80" t="s">
        <v>325</v>
      </c>
      <c r="E19" s="97">
        <v>1</v>
      </c>
      <c r="F19" s="24">
        <v>10000</v>
      </c>
      <c r="G19" s="24">
        <v>10000</v>
      </c>
      <c r="H19" s="24"/>
      <c r="I19" s="24"/>
      <c r="J19" s="24"/>
      <c r="K19" s="24"/>
      <c r="L19" s="24">
        <v>10000</v>
      </c>
      <c r="M19" s="24">
        <v>10000</v>
      </c>
      <c r="N19" s="24"/>
      <c r="O19" s="24"/>
      <c r="P19" s="24"/>
      <c r="Q19" s="24"/>
    </row>
    <row r="20" ht="18.75" customHeight="1" spans="1:17">
      <c r="A20" s="82" t="s">
        <v>120</v>
      </c>
      <c r="B20" s="83"/>
      <c r="C20" s="83"/>
      <c r="D20" s="83"/>
      <c r="E20" s="95"/>
      <c r="F20" s="24">
        <v>102860</v>
      </c>
      <c r="G20" s="24">
        <v>102860</v>
      </c>
      <c r="H20" s="24"/>
      <c r="I20" s="24"/>
      <c r="J20" s="24"/>
      <c r="K20" s="24"/>
      <c r="L20" s="24">
        <v>102860</v>
      </c>
      <c r="M20" s="24">
        <v>102860</v>
      </c>
      <c r="N20" s="24"/>
      <c r="O20" s="24"/>
      <c r="P20" s="24"/>
      <c r="Q20" s="24"/>
    </row>
  </sheetData>
  <mergeCells count="16">
    <mergeCell ref="A3:Q3"/>
    <mergeCell ref="A4:F4"/>
    <mergeCell ref="G5:Q5"/>
    <mergeCell ref="L6:Q6"/>
    <mergeCell ref="A20:E20"/>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3"/>
  <sheetViews>
    <sheetView showZeros="0" workbookViewId="0">
      <pane ySplit="1" topLeftCell="A2" activePane="bottomLeft" state="frozen"/>
      <selection/>
      <selection pane="bottomLeft" activeCell="D23" sqref="D23"/>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1"/>
      <c r="B2" s="61"/>
      <c r="C2" s="66"/>
      <c r="D2" s="61"/>
      <c r="E2" s="61"/>
      <c r="F2" s="61"/>
      <c r="G2" s="61"/>
      <c r="H2" s="67"/>
      <c r="I2" s="61"/>
      <c r="J2" s="61"/>
      <c r="K2" s="61"/>
      <c r="L2" s="38"/>
      <c r="M2" s="85"/>
      <c r="N2" s="86" t="s">
        <v>369</v>
      </c>
    </row>
    <row r="3" ht="34.5" customHeight="1" spans="1:14">
      <c r="A3" s="40" t="str">
        <f>"2025"&amp;"年部门政府购买服务预算表"</f>
        <v>2025年部门政府购买服务预算表</v>
      </c>
      <c r="B3" s="68"/>
      <c r="C3" s="51"/>
      <c r="D3" s="68"/>
      <c r="E3" s="68"/>
      <c r="F3" s="68"/>
      <c r="G3" s="68"/>
      <c r="H3" s="69"/>
      <c r="I3" s="68"/>
      <c r="J3" s="68"/>
      <c r="K3" s="68"/>
      <c r="L3" s="51"/>
      <c r="M3" s="69"/>
      <c r="N3" s="68"/>
    </row>
    <row r="4" ht="18.75" customHeight="1" spans="1:14">
      <c r="A4" s="58" t="str">
        <f>"单位名称："&amp;"沧源佤族自治县岩帅中心卫生院"</f>
        <v>单位名称：沧源佤族自治县岩帅中心卫生院</v>
      </c>
      <c r="B4" s="59"/>
      <c r="C4" s="70"/>
      <c r="D4" s="59"/>
      <c r="E4" s="59"/>
      <c r="F4" s="59"/>
      <c r="G4" s="59"/>
      <c r="H4" s="67"/>
      <c r="I4" s="61"/>
      <c r="J4" s="61"/>
      <c r="K4" s="61"/>
      <c r="L4" s="62"/>
      <c r="M4" s="87"/>
      <c r="N4" s="86" t="s">
        <v>169</v>
      </c>
    </row>
    <row r="5" ht="18.75" customHeight="1" spans="1:14">
      <c r="A5" s="12" t="s">
        <v>343</v>
      </c>
      <c r="B5" s="71" t="s">
        <v>370</v>
      </c>
      <c r="C5" s="72" t="s">
        <v>371</v>
      </c>
      <c r="D5" s="44" t="s">
        <v>190</v>
      </c>
      <c r="E5" s="44"/>
      <c r="F5" s="44"/>
      <c r="G5" s="44"/>
      <c r="H5" s="73"/>
      <c r="I5" s="44"/>
      <c r="J5" s="44"/>
      <c r="K5" s="44"/>
      <c r="L5" s="63"/>
      <c r="M5" s="73"/>
      <c r="N5" s="45"/>
    </row>
    <row r="6" ht="18.75" customHeight="1" spans="1:14">
      <c r="A6" s="17"/>
      <c r="B6" s="74"/>
      <c r="C6" s="75"/>
      <c r="D6" s="74" t="s">
        <v>56</v>
      </c>
      <c r="E6" s="74" t="s">
        <v>59</v>
      </c>
      <c r="F6" s="74" t="s">
        <v>349</v>
      </c>
      <c r="G6" s="74" t="s">
        <v>350</v>
      </c>
      <c r="H6" s="75" t="s">
        <v>351</v>
      </c>
      <c r="I6" s="88" t="s">
        <v>78</v>
      </c>
      <c r="J6" s="88"/>
      <c r="K6" s="88"/>
      <c r="L6" s="89"/>
      <c r="M6" s="90"/>
      <c r="N6" s="76"/>
    </row>
    <row r="7" ht="26.25" customHeight="1" spans="1:14">
      <c r="A7" s="19"/>
      <c r="B7" s="76"/>
      <c r="C7" s="77"/>
      <c r="D7" s="76"/>
      <c r="E7" s="76"/>
      <c r="F7" s="76"/>
      <c r="G7" s="76"/>
      <c r="H7" s="77"/>
      <c r="I7" s="76" t="s">
        <v>58</v>
      </c>
      <c r="J7" s="76" t="s">
        <v>65</v>
      </c>
      <c r="K7" s="76" t="s">
        <v>198</v>
      </c>
      <c r="L7" s="91" t="s">
        <v>67</v>
      </c>
      <c r="M7" s="77" t="s">
        <v>68</v>
      </c>
      <c r="N7" s="76" t="s">
        <v>69</v>
      </c>
    </row>
    <row r="8" ht="18.75" customHeight="1" spans="1:14">
      <c r="A8" s="78">
        <v>1</v>
      </c>
      <c r="B8" s="78">
        <v>2</v>
      </c>
      <c r="C8" s="78">
        <v>3</v>
      </c>
      <c r="D8" s="78">
        <v>4</v>
      </c>
      <c r="E8" s="78">
        <v>5</v>
      </c>
      <c r="F8" s="78">
        <v>6</v>
      </c>
      <c r="G8" s="78">
        <v>7</v>
      </c>
      <c r="H8" s="78">
        <v>8</v>
      </c>
      <c r="I8" s="78">
        <v>9</v>
      </c>
      <c r="J8" s="78">
        <v>10</v>
      </c>
      <c r="K8" s="78">
        <v>11</v>
      </c>
      <c r="L8" s="78">
        <v>12</v>
      </c>
      <c r="M8" s="78">
        <v>13</v>
      </c>
      <c r="N8" s="78">
        <v>14</v>
      </c>
    </row>
    <row r="9" ht="18.75" customHeight="1" spans="1:14">
      <c r="A9" s="79"/>
      <c r="B9" s="80"/>
      <c r="C9" s="81"/>
      <c r="D9" s="24"/>
      <c r="E9" s="24"/>
      <c r="F9" s="24"/>
      <c r="G9" s="24"/>
      <c r="H9" s="24"/>
      <c r="I9" s="24"/>
      <c r="J9" s="24"/>
      <c r="K9" s="24"/>
      <c r="L9" s="24"/>
      <c r="M9" s="24"/>
      <c r="N9" s="24"/>
    </row>
    <row r="10" ht="18.75" customHeight="1" spans="1:14">
      <c r="A10" s="79"/>
      <c r="B10" s="80"/>
      <c r="C10" s="81"/>
      <c r="D10" s="24"/>
      <c r="E10" s="24"/>
      <c r="F10" s="24"/>
      <c r="G10" s="24"/>
      <c r="H10" s="24"/>
      <c r="I10" s="24"/>
      <c r="J10" s="24"/>
      <c r="K10" s="24"/>
      <c r="L10" s="24"/>
      <c r="M10" s="24"/>
      <c r="N10" s="24"/>
    </row>
    <row r="11" ht="18.75" customHeight="1" spans="1:14">
      <c r="A11" s="82" t="s">
        <v>120</v>
      </c>
      <c r="B11" s="83"/>
      <c r="C11" s="84"/>
      <c r="D11" s="24"/>
      <c r="E11" s="24"/>
      <c r="F11" s="24"/>
      <c r="G11" s="24"/>
      <c r="H11" s="24"/>
      <c r="I11" s="24"/>
      <c r="J11" s="24"/>
      <c r="K11" s="24"/>
      <c r="L11" s="24"/>
      <c r="M11" s="24"/>
      <c r="N11" s="24"/>
    </row>
    <row r="13" customHeight="1" spans="1:1">
      <c r="A13" s="37" t="s">
        <v>181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11"/>
  <sheetViews>
    <sheetView showZeros="0" workbookViewId="0">
      <pane ySplit="1" topLeftCell="A2" activePane="bottomLeft" state="frozen"/>
      <selection/>
      <selection pane="bottomLeft" activeCell="C17" sqref="C17"/>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29"/>
      <c r="B2" s="29"/>
      <c r="C2" s="29"/>
      <c r="D2" s="56"/>
      <c r="G2" s="38"/>
      <c r="H2" s="38"/>
      <c r="I2" s="38" t="s">
        <v>372</v>
      </c>
    </row>
    <row r="3" ht="27.75" customHeight="1" spans="1:9">
      <c r="A3" s="57" t="str">
        <f>"2025"&amp;"年县对下转移支付预算表"</f>
        <v>2025年县对下转移支付预算表</v>
      </c>
      <c r="B3" s="7"/>
      <c r="C3" s="7"/>
      <c r="D3" s="7"/>
      <c r="E3" s="7"/>
      <c r="F3" s="7"/>
      <c r="G3" s="51"/>
      <c r="H3" s="51"/>
      <c r="I3" s="7"/>
    </row>
    <row r="4" ht="18.75" customHeight="1" spans="1:9">
      <c r="A4" s="58" t="str">
        <f>"单位名称："&amp;"沧源佤族自治县岩帅中心卫生院"</f>
        <v>单位名称：沧源佤族自治县岩帅中心卫生院</v>
      </c>
      <c r="B4" s="59"/>
      <c r="C4" s="59"/>
      <c r="D4" s="60"/>
      <c r="E4" s="61"/>
      <c r="G4" s="62"/>
      <c r="H4" s="62"/>
      <c r="I4" s="38" t="s">
        <v>169</v>
      </c>
    </row>
    <row r="5" ht="18.75" customHeight="1" spans="1:9">
      <c r="A5" s="30" t="s">
        <v>373</v>
      </c>
      <c r="B5" s="13" t="s">
        <v>190</v>
      </c>
      <c r="C5" s="14"/>
      <c r="D5" s="14"/>
      <c r="E5" s="13" t="s">
        <v>374</v>
      </c>
      <c r="F5" s="14"/>
      <c r="G5" s="63"/>
      <c r="H5" s="63"/>
      <c r="I5" s="15"/>
    </row>
    <row r="6" ht="18.75" customHeight="1" spans="1:9">
      <c r="A6" s="32"/>
      <c r="B6" s="31" t="s">
        <v>56</v>
      </c>
      <c r="C6" s="12" t="s">
        <v>59</v>
      </c>
      <c r="D6" s="64" t="s">
        <v>375</v>
      </c>
      <c r="E6" s="65" t="s">
        <v>376</v>
      </c>
      <c r="F6" s="65" t="s">
        <v>376</v>
      </c>
      <c r="G6" s="65" t="s">
        <v>376</v>
      </c>
      <c r="H6" s="65" t="s">
        <v>376</v>
      </c>
      <c r="I6" s="65" t="s">
        <v>376</v>
      </c>
    </row>
    <row r="7" ht="18.75" customHeight="1" spans="1:9">
      <c r="A7" s="65">
        <v>1</v>
      </c>
      <c r="B7" s="65">
        <v>2</v>
      </c>
      <c r="C7" s="65">
        <v>3</v>
      </c>
      <c r="D7" s="65">
        <v>4</v>
      </c>
      <c r="E7" s="65">
        <v>5</v>
      </c>
      <c r="F7" s="65">
        <v>6</v>
      </c>
      <c r="G7" s="65">
        <v>7</v>
      </c>
      <c r="H7" s="65">
        <v>8</v>
      </c>
      <c r="I7" s="65">
        <v>9</v>
      </c>
    </row>
    <row r="8" ht="18.75" customHeight="1" spans="1:9">
      <c r="A8" s="33"/>
      <c r="B8" s="24"/>
      <c r="C8" s="24"/>
      <c r="D8" s="24"/>
      <c r="E8" s="24"/>
      <c r="F8" s="24"/>
      <c r="G8" s="24"/>
      <c r="H8" s="24"/>
      <c r="I8" s="24"/>
    </row>
    <row r="9" ht="18.75" customHeight="1" spans="1:9">
      <c r="A9" s="33"/>
      <c r="B9" s="24"/>
      <c r="C9" s="24"/>
      <c r="D9" s="24"/>
      <c r="E9" s="24"/>
      <c r="F9" s="24"/>
      <c r="G9" s="24"/>
      <c r="H9" s="24"/>
      <c r="I9" s="24"/>
    </row>
    <row r="11" customHeight="1" spans="1:1">
      <c r="A11" s="37" t="s">
        <v>181</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0"/>
  <sheetViews>
    <sheetView showZeros="0" workbookViewId="0">
      <pane ySplit="1" topLeftCell="A2" activePane="bottomLeft" state="frozen"/>
      <selection/>
      <selection pane="bottomLeft" activeCell="C33" sqref="C33"/>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8" t="s">
        <v>377</v>
      </c>
    </row>
    <row r="3" ht="36" customHeight="1" spans="1:10">
      <c r="A3" s="6" t="str">
        <f>"2025"&amp;"年县对下转移支付绩效目标表"</f>
        <v>2025年县对下转移支付绩效目标表</v>
      </c>
      <c r="B3" s="7"/>
      <c r="C3" s="7"/>
      <c r="D3" s="7"/>
      <c r="E3" s="7"/>
      <c r="F3" s="51"/>
      <c r="G3" s="7"/>
      <c r="H3" s="51"/>
      <c r="I3" s="51"/>
      <c r="J3" s="7"/>
    </row>
    <row r="4" ht="18.75" customHeight="1" spans="1:8">
      <c r="A4" s="8" t="str">
        <f>"单位名称："&amp;"沧源佤族自治县岩帅中心卫生院"</f>
        <v>单位名称：沧源佤族自治县岩帅中心卫生院</v>
      </c>
      <c r="B4" s="4"/>
      <c r="C4" s="4"/>
      <c r="D4" s="4"/>
      <c r="E4" s="4"/>
      <c r="F4" s="37"/>
      <c r="G4" s="4"/>
      <c r="H4" s="37"/>
    </row>
    <row r="5" ht="18.75" customHeight="1" spans="1:10">
      <c r="A5" s="46" t="s">
        <v>287</v>
      </c>
      <c r="B5" s="46" t="s">
        <v>288</v>
      </c>
      <c r="C5" s="46" t="s">
        <v>289</v>
      </c>
      <c r="D5" s="46" t="s">
        <v>290</v>
      </c>
      <c r="E5" s="46" t="s">
        <v>291</v>
      </c>
      <c r="F5" s="52" t="s">
        <v>292</v>
      </c>
      <c r="G5" s="46" t="s">
        <v>293</v>
      </c>
      <c r="H5" s="52" t="s">
        <v>294</v>
      </c>
      <c r="I5" s="52" t="s">
        <v>295</v>
      </c>
      <c r="J5" s="46" t="s">
        <v>296</v>
      </c>
    </row>
    <row r="6" ht="18.75" customHeight="1" spans="1:10">
      <c r="A6" s="46">
        <v>1</v>
      </c>
      <c r="B6" s="46">
        <v>2</v>
      </c>
      <c r="C6" s="46">
        <v>3</v>
      </c>
      <c r="D6" s="46">
        <v>4</v>
      </c>
      <c r="E6" s="46">
        <v>5</v>
      </c>
      <c r="F6" s="52">
        <v>6</v>
      </c>
      <c r="G6" s="46">
        <v>7</v>
      </c>
      <c r="H6" s="52">
        <v>8</v>
      </c>
      <c r="I6" s="52">
        <v>9</v>
      </c>
      <c r="J6" s="46">
        <v>10</v>
      </c>
    </row>
    <row r="7" ht="18.75" customHeight="1" spans="1:10">
      <c r="A7" s="22"/>
      <c r="B7" s="47"/>
      <c r="C7" s="47"/>
      <c r="D7" s="47"/>
      <c r="E7" s="53"/>
      <c r="F7" s="54"/>
      <c r="G7" s="53"/>
      <c r="H7" s="54"/>
      <c r="I7" s="54"/>
      <c r="J7" s="53"/>
    </row>
    <row r="8" ht="18.75" customHeight="1" spans="1:10">
      <c r="A8" s="22"/>
      <c r="B8" s="22"/>
      <c r="C8" s="22"/>
      <c r="D8" s="22"/>
      <c r="E8" s="22"/>
      <c r="F8" s="55"/>
      <c r="G8" s="22"/>
      <c r="H8" s="22"/>
      <c r="I8" s="22"/>
      <c r="J8" s="22"/>
    </row>
    <row r="10" customHeight="1" spans="1:1">
      <c r="A10" s="37" t="s">
        <v>181</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showZeros="0" workbookViewId="0">
      <pane ySplit="1" topLeftCell="A2" activePane="bottomLeft" state="frozen"/>
      <selection/>
      <selection pane="bottomLeft" activeCell="D21" sqref="D2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9" t="s">
        <v>378</v>
      </c>
    </row>
    <row r="3" ht="34.5" customHeight="1" spans="1:8">
      <c r="A3" s="40" t="str">
        <f>"2025"&amp;"年新增资产配置表"</f>
        <v>2025年新增资产配置表</v>
      </c>
      <c r="B3" s="7"/>
      <c r="C3" s="7"/>
      <c r="D3" s="7"/>
      <c r="E3" s="7"/>
      <c r="F3" s="7"/>
      <c r="G3" s="7"/>
      <c r="H3" s="7"/>
    </row>
    <row r="4" ht="18.75" customHeight="1" spans="1:8">
      <c r="A4" s="41" t="str">
        <f>"单位名称："&amp;"沧源佤族自治县岩帅中心卫生院"</f>
        <v>单位名称：沧源佤族自治县岩帅中心卫生院</v>
      </c>
      <c r="B4" s="9"/>
      <c r="C4" s="4"/>
      <c r="H4" s="42" t="s">
        <v>169</v>
      </c>
    </row>
    <row r="5" ht="18.75" customHeight="1" spans="1:8">
      <c r="A5" s="12" t="s">
        <v>183</v>
      </c>
      <c r="B5" s="12" t="s">
        <v>379</v>
      </c>
      <c r="C5" s="12" t="s">
        <v>380</v>
      </c>
      <c r="D5" s="12" t="s">
        <v>381</v>
      </c>
      <c r="E5" s="12" t="s">
        <v>382</v>
      </c>
      <c r="F5" s="43" t="s">
        <v>383</v>
      </c>
      <c r="G5" s="44"/>
      <c r="H5" s="45"/>
    </row>
    <row r="6" ht="18.75" customHeight="1" spans="1:8">
      <c r="A6" s="19"/>
      <c r="B6" s="19"/>
      <c r="C6" s="19"/>
      <c r="D6" s="19"/>
      <c r="E6" s="19"/>
      <c r="F6" s="46" t="s">
        <v>347</v>
      </c>
      <c r="G6" s="46" t="s">
        <v>384</v>
      </c>
      <c r="H6" s="46" t="s">
        <v>385</v>
      </c>
    </row>
    <row r="7" ht="18.75" customHeight="1" spans="1:8">
      <c r="A7" s="46">
        <v>1</v>
      </c>
      <c r="B7" s="46">
        <v>2</v>
      </c>
      <c r="C7" s="46">
        <v>3</v>
      </c>
      <c r="D7" s="46">
        <v>4</v>
      </c>
      <c r="E7" s="46">
        <v>5</v>
      </c>
      <c r="F7" s="46">
        <v>6</v>
      </c>
      <c r="G7" s="46">
        <v>7</v>
      </c>
      <c r="H7" s="46">
        <v>8</v>
      </c>
    </row>
    <row r="8" ht="18.75" customHeight="1" spans="1:8">
      <c r="A8" s="47"/>
      <c r="B8" s="47"/>
      <c r="C8" s="33"/>
      <c r="D8" s="33"/>
      <c r="E8" s="33"/>
      <c r="F8" s="48"/>
      <c r="G8" s="24"/>
      <c r="H8" s="24"/>
    </row>
    <row r="9" ht="18.75" customHeight="1" spans="1:8">
      <c r="A9" s="25" t="s">
        <v>56</v>
      </c>
      <c r="B9" s="49"/>
      <c r="C9" s="49"/>
      <c r="D9" s="49"/>
      <c r="E9" s="50"/>
      <c r="F9" s="48"/>
      <c r="G9" s="24"/>
      <c r="H9" s="24"/>
    </row>
    <row r="11" customHeight="1" spans="1:1">
      <c r="A11" s="37" t="s">
        <v>181</v>
      </c>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3"/>
  <sheetViews>
    <sheetView showZeros="0" workbookViewId="0">
      <pane ySplit="1" topLeftCell="A2" activePane="bottomLeft" state="frozen"/>
      <selection/>
      <selection pane="bottomLeft" activeCell="E27" sqref="E27:E2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8"/>
      <c r="E2" s="28"/>
      <c r="F2" s="28"/>
      <c r="G2" s="28"/>
      <c r="H2" s="29"/>
      <c r="I2" s="29"/>
      <c r="J2" s="29"/>
      <c r="K2" s="38" t="s">
        <v>386</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"单位名称："&amp;"沧源佤族自治县岩帅中心卫生院"</f>
        <v>单位名称：沧源佤族自治县岩帅中心卫生院</v>
      </c>
      <c r="B4" s="9"/>
      <c r="C4" s="9"/>
      <c r="D4" s="9"/>
      <c r="E4" s="9"/>
      <c r="F4" s="9"/>
      <c r="G4" s="9"/>
      <c r="H4" s="10"/>
      <c r="I4" s="10"/>
      <c r="J4" s="10"/>
      <c r="K4" s="5" t="s">
        <v>169</v>
      </c>
    </row>
    <row r="5" ht="18.75" customHeight="1" spans="1:11">
      <c r="A5" s="11" t="s">
        <v>242</v>
      </c>
      <c r="B5" s="11" t="s">
        <v>185</v>
      </c>
      <c r="C5" s="11" t="s">
        <v>243</v>
      </c>
      <c r="D5" s="12" t="s">
        <v>186</v>
      </c>
      <c r="E5" s="12" t="s">
        <v>187</v>
      </c>
      <c r="F5" s="12" t="s">
        <v>244</v>
      </c>
      <c r="G5" s="12" t="s">
        <v>245</v>
      </c>
      <c r="H5" s="30" t="s">
        <v>56</v>
      </c>
      <c r="I5" s="13" t="s">
        <v>387</v>
      </c>
      <c r="J5" s="14"/>
      <c r="K5" s="15"/>
    </row>
    <row r="6" ht="18.75" customHeight="1" spans="1:11">
      <c r="A6" s="16"/>
      <c r="B6" s="16"/>
      <c r="C6" s="16"/>
      <c r="D6" s="17"/>
      <c r="E6" s="17"/>
      <c r="F6" s="17"/>
      <c r="G6" s="17"/>
      <c r="H6" s="31"/>
      <c r="I6" s="12" t="s">
        <v>59</v>
      </c>
      <c r="J6" s="12" t="s">
        <v>60</v>
      </c>
      <c r="K6" s="12" t="s">
        <v>61</v>
      </c>
    </row>
    <row r="7" ht="18.75" customHeight="1" spans="1:11">
      <c r="A7" s="18"/>
      <c r="B7" s="18"/>
      <c r="C7" s="18"/>
      <c r="D7" s="19"/>
      <c r="E7" s="19"/>
      <c r="F7" s="19"/>
      <c r="G7" s="19"/>
      <c r="H7" s="32"/>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3"/>
      <c r="B9" s="22"/>
      <c r="C9" s="33"/>
      <c r="D9" s="33"/>
      <c r="E9" s="33"/>
      <c r="F9" s="33"/>
      <c r="G9" s="33"/>
      <c r="H9" s="24"/>
      <c r="I9" s="24"/>
      <c r="J9" s="24"/>
      <c r="K9" s="24"/>
    </row>
    <row r="10" ht="18.75" customHeight="1" spans="1:11">
      <c r="A10" s="22"/>
      <c r="B10" s="22"/>
      <c r="C10" s="22"/>
      <c r="D10" s="22"/>
      <c r="E10" s="22"/>
      <c r="F10" s="22"/>
      <c r="G10" s="22"/>
      <c r="H10" s="24"/>
      <c r="I10" s="24"/>
      <c r="J10" s="24"/>
      <c r="K10" s="24"/>
    </row>
    <row r="11" ht="18.75" customHeight="1" spans="1:11">
      <c r="A11" s="34" t="s">
        <v>120</v>
      </c>
      <c r="B11" s="35"/>
      <c r="C11" s="35"/>
      <c r="D11" s="35"/>
      <c r="E11" s="35"/>
      <c r="F11" s="35"/>
      <c r="G11" s="36"/>
      <c r="H11" s="24"/>
      <c r="I11" s="24"/>
      <c r="J11" s="24"/>
      <c r="K11" s="24"/>
    </row>
    <row r="13" customHeight="1" spans="1:1">
      <c r="A13" s="37" t="s">
        <v>181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topLeftCell="C1" workbookViewId="0">
      <pane ySplit="1" topLeftCell="A2" activePane="bottomLeft" state="frozen"/>
      <selection/>
      <selection pane="bottomLeft" activeCell="H20" sqref="H2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388</v>
      </c>
    </row>
    <row r="3" ht="36.75" customHeight="1" spans="1:7">
      <c r="A3" s="6" t="str">
        <f>"2025"&amp;"年部门项目中期规划预算表"</f>
        <v>2025年部门项目中期规划预算表</v>
      </c>
      <c r="B3" s="7"/>
      <c r="C3" s="7"/>
      <c r="D3" s="7"/>
      <c r="E3" s="7"/>
      <c r="F3" s="7"/>
      <c r="G3" s="7"/>
    </row>
    <row r="4" ht="18.75" customHeight="1" spans="1:7">
      <c r="A4" s="8" t="str">
        <f>"单位名称："&amp;"沧源佤族自治县岩帅中心卫生院"</f>
        <v>单位名称：沧源佤族自治县岩帅中心卫生院</v>
      </c>
      <c r="B4" s="9"/>
      <c r="C4" s="9"/>
      <c r="D4" s="9"/>
      <c r="E4" s="10"/>
      <c r="F4" s="10"/>
      <c r="G4" s="5" t="s">
        <v>169</v>
      </c>
    </row>
    <row r="5" ht="18.75" customHeight="1" spans="1:7">
      <c r="A5" s="11" t="s">
        <v>243</v>
      </c>
      <c r="B5" s="11" t="s">
        <v>242</v>
      </c>
      <c r="C5" s="11" t="s">
        <v>185</v>
      </c>
      <c r="D5" s="12" t="s">
        <v>389</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5000</v>
      </c>
      <c r="F9" s="24"/>
      <c r="G9" s="24"/>
    </row>
    <row r="10" ht="18.75" customHeight="1" spans="1:7">
      <c r="A10" s="22"/>
      <c r="B10" s="22" t="s">
        <v>390</v>
      </c>
      <c r="C10" s="22" t="s">
        <v>248</v>
      </c>
      <c r="D10" s="22" t="s">
        <v>391</v>
      </c>
      <c r="E10" s="24">
        <v>5000</v>
      </c>
      <c r="F10" s="24"/>
      <c r="G10" s="24"/>
    </row>
    <row r="11" ht="18.75" customHeight="1" spans="1:7">
      <c r="A11" s="25" t="s">
        <v>56</v>
      </c>
      <c r="B11" s="26" t="s">
        <v>392</v>
      </c>
      <c r="C11" s="26"/>
      <c r="D11" s="27"/>
      <c r="E11" s="24">
        <v>5000</v>
      </c>
      <c r="F11" s="24"/>
      <c r="G11" s="24"/>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Zeros="0" workbookViewId="0">
      <pane ySplit="1" topLeftCell="A2" activePane="bottomLeft" state="frozen"/>
      <selection/>
      <selection pane="bottomLeft" activeCell="C30" sqref="C30"/>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6"/>
      <c r="P2" s="66"/>
      <c r="Q2" s="66"/>
      <c r="R2" s="66"/>
      <c r="S2" s="38" t="s">
        <v>53</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1" t="str">
        <f>"单位名称："&amp;"沧源佤族自治县岩帅中心卫生院"</f>
        <v>单位名称：沧源佤族自治县岩帅中心卫生院</v>
      </c>
      <c r="B4" s="92"/>
      <c r="C4" s="92"/>
      <c r="D4" s="92"/>
      <c r="E4" s="92"/>
      <c r="F4" s="92"/>
      <c r="G4" s="92"/>
      <c r="H4" s="92"/>
      <c r="I4" s="92"/>
      <c r="J4" s="70"/>
      <c r="K4" s="92"/>
      <c r="L4" s="92"/>
      <c r="M4" s="92"/>
      <c r="N4" s="92"/>
      <c r="O4" s="70"/>
      <c r="P4" s="70"/>
      <c r="Q4" s="70"/>
      <c r="R4" s="70"/>
      <c r="S4" s="38" t="s">
        <v>1</v>
      </c>
    </row>
    <row r="5" ht="18.75" customHeight="1" spans="1:19">
      <c r="A5" s="182" t="s">
        <v>54</v>
      </c>
      <c r="B5" s="183" t="s">
        <v>55</v>
      </c>
      <c r="C5" s="183" t="s">
        <v>56</v>
      </c>
      <c r="D5" s="184" t="s">
        <v>57</v>
      </c>
      <c r="E5" s="185"/>
      <c r="F5" s="185"/>
      <c r="G5" s="185"/>
      <c r="H5" s="185"/>
      <c r="I5" s="185"/>
      <c r="J5" s="198"/>
      <c r="K5" s="185"/>
      <c r="L5" s="185"/>
      <c r="M5" s="185"/>
      <c r="N5" s="199"/>
      <c r="O5" s="184" t="s">
        <v>46</v>
      </c>
      <c r="P5" s="184"/>
      <c r="Q5" s="184"/>
      <c r="R5" s="184"/>
      <c r="S5" s="202"/>
    </row>
    <row r="6" ht="18.75" customHeight="1" spans="1:19">
      <c r="A6" s="186"/>
      <c r="B6" s="187"/>
      <c r="C6" s="187"/>
      <c r="D6" s="188" t="s">
        <v>58</v>
      </c>
      <c r="E6" s="188" t="s">
        <v>59</v>
      </c>
      <c r="F6" s="188" t="s">
        <v>60</v>
      </c>
      <c r="G6" s="188" t="s">
        <v>61</v>
      </c>
      <c r="H6" s="188" t="s">
        <v>62</v>
      </c>
      <c r="I6" s="200" t="s">
        <v>63</v>
      </c>
      <c r="J6" s="200"/>
      <c r="K6" s="200"/>
      <c r="L6" s="200"/>
      <c r="M6" s="200"/>
      <c r="N6" s="191"/>
      <c r="O6" s="188" t="s">
        <v>58</v>
      </c>
      <c r="P6" s="188" t="s">
        <v>59</v>
      </c>
      <c r="Q6" s="188" t="s">
        <v>60</v>
      </c>
      <c r="R6" s="188" t="s">
        <v>61</v>
      </c>
      <c r="S6" s="188" t="s">
        <v>64</v>
      </c>
    </row>
    <row r="7" ht="18.75" customHeight="1" spans="1:19">
      <c r="A7" s="189"/>
      <c r="B7" s="190"/>
      <c r="C7" s="190"/>
      <c r="D7" s="191"/>
      <c r="E7" s="191"/>
      <c r="F7" s="191"/>
      <c r="G7" s="191"/>
      <c r="H7" s="191"/>
      <c r="I7" s="190" t="s">
        <v>58</v>
      </c>
      <c r="J7" s="190" t="s">
        <v>65</v>
      </c>
      <c r="K7" s="190" t="s">
        <v>66</v>
      </c>
      <c r="L7" s="190" t="s">
        <v>67</v>
      </c>
      <c r="M7" s="190" t="s">
        <v>68</v>
      </c>
      <c r="N7" s="190" t="s">
        <v>69</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70</v>
      </c>
      <c r="B9" s="193" t="s">
        <v>71</v>
      </c>
      <c r="C9" s="24">
        <v>7599554.72</v>
      </c>
      <c r="D9" s="24">
        <v>7599554.72</v>
      </c>
      <c r="E9" s="24">
        <v>3970596.32</v>
      </c>
      <c r="F9" s="24"/>
      <c r="G9" s="24"/>
      <c r="H9" s="24"/>
      <c r="I9" s="24">
        <v>3628958.4</v>
      </c>
      <c r="J9" s="24">
        <v>3628958.4</v>
      </c>
      <c r="K9" s="24"/>
      <c r="L9" s="24"/>
      <c r="M9" s="24"/>
      <c r="N9" s="24"/>
      <c r="O9" s="24"/>
      <c r="P9" s="24"/>
      <c r="Q9" s="24"/>
      <c r="R9" s="24"/>
      <c r="S9" s="24"/>
    </row>
    <row r="10" ht="18.75" customHeight="1" spans="1:19">
      <c r="A10" s="194" t="s">
        <v>56</v>
      </c>
      <c r="B10" s="195"/>
      <c r="C10" s="24">
        <v>7599554.72</v>
      </c>
      <c r="D10" s="24">
        <v>7599554.72</v>
      </c>
      <c r="E10" s="24">
        <v>3970596.32</v>
      </c>
      <c r="F10" s="24"/>
      <c r="G10" s="24"/>
      <c r="H10" s="24"/>
      <c r="I10" s="24">
        <v>3628958.4</v>
      </c>
      <c r="J10" s="24">
        <v>3628958.4</v>
      </c>
      <c r="K10" s="24"/>
      <c r="L10" s="24"/>
      <c r="M10" s="24"/>
      <c r="N10" s="24"/>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6"/>
  <sheetViews>
    <sheetView showZeros="0" workbookViewId="0">
      <pane ySplit="1" topLeftCell="A2" activePane="bottomLeft" state="frozen"/>
      <selection/>
      <selection pane="bottomLeft" activeCell="E26" sqref="E2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39" t="s">
        <v>72</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"单位名称："&amp;"沧源佤族自治县岩帅中心卫生院"</f>
        <v>单位名称：沧源佤族自治县岩帅中心卫生院</v>
      </c>
      <c r="B4" s="173"/>
      <c r="C4" s="61"/>
      <c r="D4" s="29"/>
      <c r="E4" s="61"/>
      <c r="F4" s="61"/>
      <c r="G4" s="61"/>
      <c r="H4" s="29"/>
      <c r="I4" s="61"/>
      <c r="J4" s="29"/>
      <c r="K4" s="61"/>
      <c r="L4" s="61"/>
      <c r="M4" s="180"/>
      <c r="N4" s="180"/>
      <c r="O4" s="39" t="s">
        <v>1</v>
      </c>
    </row>
    <row r="5" ht="18.75" customHeight="1" spans="1:15">
      <c r="A5" s="11" t="s">
        <v>73</v>
      </c>
      <c r="B5" s="11" t="s">
        <v>74</v>
      </c>
      <c r="C5" s="11" t="s">
        <v>56</v>
      </c>
      <c r="D5" s="13" t="s">
        <v>59</v>
      </c>
      <c r="E5" s="73" t="s">
        <v>75</v>
      </c>
      <c r="F5" s="135" t="s">
        <v>76</v>
      </c>
      <c r="G5" s="11" t="s">
        <v>60</v>
      </c>
      <c r="H5" s="11" t="s">
        <v>61</v>
      </c>
      <c r="I5" s="11" t="s">
        <v>77</v>
      </c>
      <c r="J5" s="13" t="s">
        <v>78</v>
      </c>
      <c r="K5" s="14"/>
      <c r="L5" s="14"/>
      <c r="M5" s="14"/>
      <c r="N5" s="14"/>
      <c r="O5" s="15"/>
    </row>
    <row r="6" ht="30" customHeight="1" spans="1:15">
      <c r="A6" s="19"/>
      <c r="B6" s="19"/>
      <c r="C6" s="19"/>
      <c r="D6" s="65" t="s">
        <v>58</v>
      </c>
      <c r="E6" s="91" t="s">
        <v>75</v>
      </c>
      <c r="F6" s="91" t="s">
        <v>76</v>
      </c>
      <c r="G6" s="19"/>
      <c r="H6" s="19"/>
      <c r="I6" s="19"/>
      <c r="J6" s="65" t="s">
        <v>58</v>
      </c>
      <c r="K6" s="46" t="s">
        <v>79</v>
      </c>
      <c r="L6" s="46" t="s">
        <v>80</v>
      </c>
      <c r="M6" s="46" t="s">
        <v>81</v>
      </c>
      <c r="N6" s="46" t="s">
        <v>82</v>
      </c>
      <c r="O6" s="46" t="s">
        <v>83</v>
      </c>
    </row>
    <row r="7" ht="18.75" customHeight="1" spans="1:15">
      <c r="A7" s="115">
        <v>1</v>
      </c>
      <c r="B7" s="115">
        <v>2</v>
      </c>
      <c r="C7" s="65">
        <v>3</v>
      </c>
      <c r="D7" s="65">
        <v>4</v>
      </c>
      <c r="E7" s="65">
        <v>5</v>
      </c>
      <c r="F7" s="65">
        <v>6</v>
      </c>
      <c r="G7" s="65">
        <v>7</v>
      </c>
      <c r="H7" s="65">
        <v>8</v>
      </c>
      <c r="I7" s="65">
        <v>9</v>
      </c>
      <c r="J7" s="65">
        <v>10</v>
      </c>
      <c r="K7" s="65">
        <v>11</v>
      </c>
      <c r="L7" s="65">
        <v>12</v>
      </c>
      <c r="M7" s="65">
        <v>13</v>
      </c>
      <c r="N7" s="65">
        <v>14</v>
      </c>
      <c r="O7" s="65">
        <v>15</v>
      </c>
    </row>
    <row r="8" ht="18.75" customHeight="1" spans="1:15">
      <c r="A8" s="130" t="s">
        <v>84</v>
      </c>
      <c r="B8" s="159" t="s">
        <v>85</v>
      </c>
      <c r="C8" s="24">
        <v>423366.44</v>
      </c>
      <c r="D8" s="24">
        <v>423366.44</v>
      </c>
      <c r="E8" s="24">
        <v>423366.44</v>
      </c>
      <c r="F8" s="24"/>
      <c r="G8" s="24"/>
      <c r="H8" s="24"/>
      <c r="I8" s="24"/>
      <c r="J8" s="24"/>
      <c r="K8" s="24"/>
      <c r="L8" s="24"/>
      <c r="M8" s="24"/>
      <c r="N8" s="24"/>
      <c r="O8" s="24"/>
    </row>
    <row r="9" ht="18.75" customHeight="1" spans="1:15">
      <c r="A9" s="174" t="s">
        <v>86</v>
      </c>
      <c r="B9" s="210" t="s">
        <v>87</v>
      </c>
      <c r="C9" s="24">
        <v>423366.44</v>
      </c>
      <c r="D9" s="24">
        <v>423366.44</v>
      </c>
      <c r="E9" s="24">
        <v>423366.44</v>
      </c>
      <c r="F9" s="24"/>
      <c r="G9" s="24"/>
      <c r="H9" s="24"/>
      <c r="I9" s="24"/>
      <c r="J9" s="24"/>
      <c r="K9" s="24"/>
      <c r="L9" s="24"/>
      <c r="M9" s="24"/>
      <c r="N9" s="24"/>
      <c r="O9" s="24"/>
    </row>
    <row r="10" ht="18.75" customHeight="1" spans="1:15">
      <c r="A10" s="176" t="s">
        <v>88</v>
      </c>
      <c r="B10" s="211" t="s">
        <v>89</v>
      </c>
      <c r="C10" s="24">
        <v>86589</v>
      </c>
      <c r="D10" s="24">
        <v>86589</v>
      </c>
      <c r="E10" s="24">
        <v>86589</v>
      </c>
      <c r="F10" s="24"/>
      <c r="G10" s="24"/>
      <c r="H10" s="24"/>
      <c r="I10" s="24"/>
      <c r="J10" s="24"/>
      <c r="K10" s="24"/>
      <c r="L10" s="24"/>
      <c r="M10" s="24"/>
      <c r="N10" s="24"/>
      <c r="O10" s="24"/>
    </row>
    <row r="11" ht="18.75" customHeight="1" spans="1:15">
      <c r="A11" s="176" t="s">
        <v>90</v>
      </c>
      <c r="B11" s="211" t="s">
        <v>91</v>
      </c>
      <c r="C11" s="24">
        <v>336777.44</v>
      </c>
      <c r="D11" s="24">
        <v>336777.44</v>
      </c>
      <c r="E11" s="24">
        <v>336777.44</v>
      </c>
      <c r="F11" s="24"/>
      <c r="G11" s="24"/>
      <c r="H11" s="24"/>
      <c r="I11" s="24"/>
      <c r="J11" s="24"/>
      <c r="K11" s="24"/>
      <c r="L11" s="24"/>
      <c r="M11" s="24"/>
      <c r="N11" s="24"/>
      <c r="O11" s="24"/>
    </row>
    <row r="12" ht="18.75" customHeight="1" spans="1:15">
      <c r="A12" s="130" t="s">
        <v>92</v>
      </c>
      <c r="B12" s="159" t="s">
        <v>93</v>
      </c>
      <c r="C12" s="24">
        <v>6923605.2</v>
      </c>
      <c r="D12" s="24">
        <v>3294646.8</v>
      </c>
      <c r="E12" s="24">
        <v>3289646.8</v>
      </c>
      <c r="F12" s="24">
        <v>5000</v>
      </c>
      <c r="G12" s="24"/>
      <c r="H12" s="24"/>
      <c r="I12" s="24"/>
      <c r="J12" s="24">
        <v>3628958.4</v>
      </c>
      <c r="K12" s="24">
        <v>3628958.4</v>
      </c>
      <c r="L12" s="24"/>
      <c r="M12" s="24"/>
      <c r="N12" s="24"/>
      <c r="O12" s="24"/>
    </row>
    <row r="13" ht="18.75" customHeight="1" spans="1:15">
      <c r="A13" s="174" t="s">
        <v>94</v>
      </c>
      <c r="B13" s="210" t="s">
        <v>95</v>
      </c>
      <c r="C13" s="24">
        <v>6704470.49</v>
      </c>
      <c r="D13" s="24">
        <v>3075512.09</v>
      </c>
      <c r="E13" s="24">
        <v>3075512.09</v>
      </c>
      <c r="F13" s="24"/>
      <c r="G13" s="24"/>
      <c r="H13" s="24"/>
      <c r="I13" s="24"/>
      <c r="J13" s="24">
        <v>3628958.4</v>
      </c>
      <c r="K13" s="24">
        <v>3628958.4</v>
      </c>
      <c r="L13" s="24"/>
      <c r="M13" s="24"/>
      <c r="N13" s="24"/>
      <c r="O13" s="24"/>
    </row>
    <row r="14" ht="18.75" customHeight="1" spans="1:15">
      <c r="A14" s="176" t="s">
        <v>96</v>
      </c>
      <c r="B14" s="211" t="s">
        <v>97</v>
      </c>
      <c r="C14" s="24">
        <v>6438070.49</v>
      </c>
      <c r="D14" s="24">
        <v>2809112.09</v>
      </c>
      <c r="E14" s="24">
        <v>2809112.09</v>
      </c>
      <c r="F14" s="24"/>
      <c r="G14" s="24"/>
      <c r="H14" s="24"/>
      <c r="I14" s="24"/>
      <c r="J14" s="24">
        <v>3628958.4</v>
      </c>
      <c r="K14" s="24">
        <v>3628958.4</v>
      </c>
      <c r="L14" s="24"/>
      <c r="M14" s="24"/>
      <c r="N14" s="24"/>
      <c r="O14" s="24"/>
    </row>
    <row r="15" ht="18.75" customHeight="1" spans="1:15">
      <c r="A15" s="176" t="s">
        <v>98</v>
      </c>
      <c r="B15" s="211" t="s">
        <v>99</v>
      </c>
      <c r="C15" s="24">
        <v>266400</v>
      </c>
      <c r="D15" s="24">
        <v>266400</v>
      </c>
      <c r="E15" s="24">
        <v>266400</v>
      </c>
      <c r="F15" s="24"/>
      <c r="G15" s="24"/>
      <c r="H15" s="24"/>
      <c r="I15" s="24"/>
      <c r="J15" s="24"/>
      <c r="K15" s="24"/>
      <c r="L15" s="24"/>
      <c r="M15" s="24"/>
      <c r="N15" s="24"/>
      <c r="O15" s="24"/>
    </row>
    <row r="16" ht="18.75" customHeight="1" spans="1:15">
      <c r="A16" s="174" t="s">
        <v>100</v>
      </c>
      <c r="B16" s="210" t="s">
        <v>101</v>
      </c>
      <c r="C16" s="24">
        <v>21200</v>
      </c>
      <c r="D16" s="24">
        <v>21200</v>
      </c>
      <c r="E16" s="24">
        <v>16200</v>
      </c>
      <c r="F16" s="24">
        <v>5000</v>
      </c>
      <c r="G16" s="24"/>
      <c r="H16" s="24"/>
      <c r="I16" s="24"/>
      <c r="J16" s="24"/>
      <c r="K16" s="24"/>
      <c r="L16" s="24"/>
      <c r="M16" s="24"/>
      <c r="N16" s="24"/>
      <c r="O16" s="24"/>
    </row>
    <row r="17" ht="18.75" customHeight="1" spans="1:15">
      <c r="A17" s="176" t="s">
        <v>102</v>
      </c>
      <c r="B17" s="211" t="s">
        <v>103</v>
      </c>
      <c r="C17" s="24">
        <v>21200</v>
      </c>
      <c r="D17" s="24">
        <v>21200</v>
      </c>
      <c r="E17" s="24">
        <v>16200</v>
      </c>
      <c r="F17" s="24">
        <v>5000</v>
      </c>
      <c r="G17" s="24"/>
      <c r="H17" s="24"/>
      <c r="I17" s="24"/>
      <c r="J17" s="24"/>
      <c r="K17" s="24"/>
      <c r="L17" s="24"/>
      <c r="M17" s="24"/>
      <c r="N17" s="24"/>
      <c r="O17" s="24"/>
    </row>
    <row r="18" ht="18.75" customHeight="1" spans="1:15">
      <c r="A18" s="174" t="s">
        <v>104</v>
      </c>
      <c r="B18" s="210" t="s">
        <v>105</v>
      </c>
      <c r="C18" s="24">
        <v>37440</v>
      </c>
      <c r="D18" s="24">
        <v>37440</v>
      </c>
      <c r="E18" s="24">
        <v>37440</v>
      </c>
      <c r="F18" s="24"/>
      <c r="G18" s="24"/>
      <c r="H18" s="24"/>
      <c r="I18" s="24"/>
      <c r="J18" s="24"/>
      <c r="K18" s="24"/>
      <c r="L18" s="24"/>
      <c r="M18" s="24"/>
      <c r="N18" s="24"/>
      <c r="O18" s="24"/>
    </row>
    <row r="19" ht="18.75" customHeight="1" spans="1:15">
      <c r="A19" s="176" t="s">
        <v>106</v>
      </c>
      <c r="B19" s="211" t="s">
        <v>107</v>
      </c>
      <c r="C19" s="24">
        <v>37440</v>
      </c>
      <c r="D19" s="24">
        <v>37440</v>
      </c>
      <c r="E19" s="24">
        <v>37440</v>
      </c>
      <c r="F19" s="24"/>
      <c r="G19" s="24"/>
      <c r="H19" s="24"/>
      <c r="I19" s="24"/>
      <c r="J19" s="24"/>
      <c r="K19" s="24"/>
      <c r="L19" s="24"/>
      <c r="M19" s="24"/>
      <c r="N19" s="24"/>
      <c r="O19" s="24"/>
    </row>
    <row r="20" ht="18.75" customHeight="1" spans="1:15">
      <c r="A20" s="174" t="s">
        <v>108</v>
      </c>
      <c r="B20" s="210" t="s">
        <v>109</v>
      </c>
      <c r="C20" s="24">
        <v>160494.71</v>
      </c>
      <c r="D20" s="24">
        <v>160494.71</v>
      </c>
      <c r="E20" s="24">
        <v>160494.71</v>
      </c>
      <c r="F20" s="24"/>
      <c r="G20" s="24"/>
      <c r="H20" s="24"/>
      <c r="I20" s="24"/>
      <c r="J20" s="24"/>
      <c r="K20" s="24"/>
      <c r="L20" s="24"/>
      <c r="M20" s="24"/>
      <c r="N20" s="24"/>
      <c r="O20" s="24"/>
    </row>
    <row r="21" ht="18.75" customHeight="1" spans="1:15">
      <c r="A21" s="176" t="s">
        <v>110</v>
      </c>
      <c r="B21" s="211" t="s">
        <v>111</v>
      </c>
      <c r="C21" s="24">
        <v>149444.99</v>
      </c>
      <c r="D21" s="24">
        <v>149444.99</v>
      </c>
      <c r="E21" s="24">
        <v>149444.99</v>
      </c>
      <c r="F21" s="24"/>
      <c r="G21" s="24"/>
      <c r="H21" s="24"/>
      <c r="I21" s="24"/>
      <c r="J21" s="24"/>
      <c r="K21" s="24"/>
      <c r="L21" s="24"/>
      <c r="M21" s="24"/>
      <c r="N21" s="24"/>
      <c r="O21" s="24"/>
    </row>
    <row r="22" ht="18.75" customHeight="1" spans="1:15">
      <c r="A22" s="176" t="s">
        <v>112</v>
      </c>
      <c r="B22" s="211" t="s">
        <v>113</v>
      </c>
      <c r="C22" s="24">
        <v>11049.72</v>
      </c>
      <c r="D22" s="24">
        <v>11049.72</v>
      </c>
      <c r="E22" s="24">
        <v>11049.72</v>
      </c>
      <c r="F22" s="24"/>
      <c r="G22" s="24"/>
      <c r="H22" s="24"/>
      <c r="I22" s="24"/>
      <c r="J22" s="24"/>
      <c r="K22" s="24"/>
      <c r="L22" s="24"/>
      <c r="M22" s="24"/>
      <c r="N22" s="24"/>
      <c r="O22" s="24"/>
    </row>
    <row r="23" ht="18.75" customHeight="1" spans="1:15">
      <c r="A23" s="130" t="s">
        <v>114</v>
      </c>
      <c r="B23" s="159" t="s">
        <v>115</v>
      </c>
      <c r="C23" s="24">
        <v>252583.08</v>
      </c>
      <c r="D23" s="24">
        <v>252583.08</v>
      </c>
      <c r="E23" s="24">
        <v>252583.08</v>
      </c>
      <c r="F23" s="24"/>
      <c r="G23" s="24"/>
      <c r="H23" s="24"/>
      <c r="I23" s="24"/>
      <c r="J23" s="24"/>
      <c r="K23" s="24"/>
      <c r="L23" s="24"/>
      <c r="M23" s="24"/>
      <c r="N23" s="24"/>
      <c r="O23" s="24"/>
    </row>
    <row r="24" ht="18.75" customHeight="1" spans="1:15">
      <c r="A24" s="174" t="s">
        <v>116</v>
      </c>
      <c r="B24" s="210" t="s">
        <v>117</v>
      </c>
      <c r="C24" s="24">
        <v>252583.08</v>
      </c>
      <c r="D24" s="24">
        <v>252583.08</v>
      </c>
      <c r="E24" s="24">
        <v>252583.08</v>
      </c>
      <c r="F24" s="24"/>
      <c r="G24" s="24"/>
      <c r="H24" s="24"/>
      <c r="I24" s="24"/>
      <c r="J24" s="24"/>
      <c r="K24" s="24"/>
      <c r="L24" s="24"/>
      <c r="M24" s="24"/>
      <c r="N24" s="24"/>
      <c r="O24" s="24"/>
    </row>
    <row r="25" ht="18.75" customHeight="1" spans="1:15">
      <c r="A25" s="176" t="s">
        <v>118</v>
      </c>
      <c r="B25" s="211" t="s">
        <v>119</v>
      </c>
      <c r="C25" s="24">
        <v>252583.08</v>
      </c>
      <c r="D25" s="24">
        <v>252583.08</v>
      </c>
      <c r="E25" s="24">
        <v>252583.08</v>
      </c>
      <c r="F25" s="24"/>
      <c r="G25" s="24"/>
      <c r="H25" s="24"/>
      <c r="I25" s="24"/>
      <c r="J25" s="24"/>
      <c r="K25" s="24"/>
      <c r="L25" s="24"/>
      <c r="M25" s="24"/>
      <c r="N25" s="24"/>
      <c r="O25" s="24"/>
    </row>
    <row r="26" ht="18.75" customHeight="1" spans="1:15">
      <c r="A26" s="178" t="s">
        <v>120</v>
      </c>
      <c r="B26" s="179" t="s">
        <v>120</v>
      </c>
      <c r="C26" s="24">
        <v>7599554.72</v>
      </c>
      <c r="D26" s="24">
        <v>3970596.32</v>
      </c>
      <c r="E26" s="24">
        <v>3965596.32</v>
      </c>
      <c r="F26" s="24">
        <v>5000</v>
      </c>
      <c r="G26" s="24"/>
      <c r="H26" s="24"/>
      <c r="I26" s="24"/>
      <c r="J26" s="24">
        <v>3628958.4</v>
      </c>
      <c r="K26" s="24">
        <v>3628958.4</v>
      </c>
      <c r="L26" s="24"/>
      <c r="M26" s="24"/>
      <c r="N26" s="24"/>
      <c r="O26" s="24"/>
    </row>
  </sheetData>
  <mergeCells count="11">
    <mergeCell ref="A3:O3"/>
    <mergeCell ref="A4:L4"/>
    <mergeCell ref="D5:F5"/>
    <mergeCell ref="J5:O5"/>
    <mergeCell ref="A26:B26"/>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showZeros="0" workbookViewId="0">
      <pane ySplit="1" topLeftCell="A1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9" t="s">
        <v>121</v>
      </c>
    </row>
    <row r="3" ht="36" customHeight="1" spans="1:4">
      <c r="A3" s="6" t="str">
        <f>"2025"&amp;"年部门财政拨款收支预算总表"</f>
        <v>2025年部门财政拨款收支预算总表</v>
      </c>
      <c r="B3" s="157"/>
      <c r="C3" s="157"/>
      <c r="D3" s="157"/>
    </row>
    <row r="4" ht="18.75" customHeight="1" spans="1:4">
      <c r="A4" s="8" t="str">
        <f>"单位名称："&amp;"沧源佤族自治县岩帅中心卫生院"</f>
        <v>单位名称：沧源佤族自治县岩帅中心卫生院</v>
      </c>
      <c r="B4" s="158"/>
      <c r="C4" s="158"/>
      <c r="D4" s="39" t="s">
        <v>1</v>
      </c>
    </row>
    <row r="5" ht="18.75" customHeight="1" spans="1:4">
      <c r="A5" s="13" t="s">
        <v>2</v>
      </c>
      <c r="B5" s="15"/>
      <c r="C5" s="13" t="s">
        <v>3</v>
      </c>
      <c r="D5" s="15"/>
    </row>
    <row r="6" ht="18.75" customHeight="1" spans="1:4">
      <c r="A6" s="30" t="s">
        <v>4</v>
      </c>
      <c r="B6" s="105" t="str">
        <f t="shared" ref="B6:D6" si="0">"2025"&amp;"年预算数"</f>
        <v>2025年预算数</v>
      </c>
      <c r="C6" s="30" t="s">
        <v>122</v>
      </c>
      <c r="D6" s="105" t="str">
        <f t="shared" si="0"/>
        <v>2025年预算数</v>
      </c>
    </row>
    <row r="7" ht="18.75" customHeight="1" spans="1:4">
      <c r="A7" s="32"/>
      <c r="B7" s="19"/>
      <c r="C7" s="32"/>
      <c r="D7" s="19"/>
    </row>
    <row r="8" ht="18.75" customHeight="1" spans="1:4">
      <c r="A8" s="159" t="s">
        <v>123</v>
      </c>
      <c r="B8" s="24">
        <v>3970596.32</v>
      </c>
      <c r="C8" s="23" t="s">
        <v>124</v>
      </c>
      <c r="D8" s="24">
        <v>3970596.32</v>
      </c>
    </row>
    <row r="9" ht="18.75" customHeight="1" spans="1:4">
      <c r="A9" s="160" t="s">
        <v>125</v>
      </c>
      <c r="B9" s="24">
        <v>3970596.32</v>
      </c>
      <c r="C9" s="23" t="s">
        <v>126</v>
      </c>
      <c r="D9" s="24"/>
    </row>
    <row r="10" ht="18.75" customHeight="1" spans="1:4">
      <c r="A10" s="160" t="s">
        <v>127</v>
      </c>
      <c r="B10" s="24"/>
      <c r="C10" s="23" t="s">
        <v>128</v>
      </c>
      <c r="D10" s="24"/>
    </row>
    <row r="11" ht="18.75" customHeight="1" spans="1:4">
      <c r="A11" s="160" t="s">
        <v>129</v>
      </c>
      <c r="B11" s="24"/>
      <c r="C11" s="23" t="s">
        <v>130</v>
      </c>
      <c r="D11" s="24"/>
    </row>
    <row r="12" ht="18.75" customHeight="1" spans="1:4">
      <c r="A12" s="161" t="s">
        <v>131</v>
      </c>
      <c r="B12" s="24"/>
      <c r="C12" s="162" t="s">
        <v>132</v>
      </c>
      <c r="D12" s="24"/>
    </row>
    <row r="13" ht="18.75" customHeight="1" spans="1:4">
      <c r="A13" s="163" t="s">
        <v>125</v>
      </c>
      <c r="B13" s="24"/>
      <c r="C13" s="164" t="s">
        <v>133</v>
      </c>
      <c r="D13" s="24"/>
    </row>
    <row r="14" ht="18.75" customHeight="1" spans="1:4">
      <c r="A14" s="163" t="s">
        <v>127</v>
      </c>
      <c r="B14" s="24"/>
      <c r="C14" s="164" t="s">
        <v>134</v>
      </c>
      <c r="D14" s="24"/>
    </row>
    <row r="15" ht="18.75" customHeight="1" spans="1:4">
      <c r="A15" s="163" t="s">
        <v>129</v>
      </c>
      <c r="B15" s="24"/>
      <c r="C15" s="164" t="s">
        <v>135</v>
      </c>
      <c r="D15" s="24"/>
    </row>
    <row r="16" ht="18.75" customHeight="1" spans="1:4">
      <c r="A16" s="163" t="s">
        <v>26</v>
      </c>
      <c r="B16" s="24"/>
      <c r="C16" s="164" t="s">
        <v>136</v>
      </c>
      <c r="D16" s="24">
        <v>423366.44</v>
      </c>
    </row>
    <row r="17" ht="18.75" customHeight="1" spans="1:4">
      <c r="A17" s="163" t="s">
        <v>26</v>
      </c>
      <c r="B17" s="24" t="s">
        <v>26</v>
      </c>
      <c r="C17" s="164" t="s">
        <v>137</v>
      </c>
      <c r="D17" s="24">
        <v>3294646.8</v>
      </c>
    </row>
    <row r="18" ht="18.75" customHeight="1" spans="1:4">
      <c r="A18" s="165" t="s">
        <v>26</v>
      </c>
      <c r="B18" s="24" t="s">
        <v>26</v>
      </c>
      <c r="C18" s="164" t="s">
        <v>138</v>
      </c>
      <c r="D18" s="24"/>
    </row>
    <row r="19" ht="18.75" customHeight="1" spans="1:4">
      <c r="A19" s="165" t="s">
        <v>26</v>
      </c>
      <c r="B19" s="24" t="s">
        <v>26</v>
      </c>
      <c r="C19" s="164" t="s">
        <v>139</v>
      </c>
      <c r="D19" s="24"/>
    </row>
    <row r="20" ht="18.75" customHeight="1" spans="1:4">
      <c r="A20" s="166" t="s">
        <v>26</v>
      </c>
      <c r="B20" s="24" t="s">
        <v>26</v>
      </c>
      <c r="C20" s="164" t="s">
        <v>140</v>
      </c>
      <c r="D20" s="24"/>
    </row>
    <row r="21" ht="18.75" customHeight="1" spans="1:4">
      <c r="A21" s="166" t="s">
        <v>26</v>
      </c>
      <c r="B21" s="24" t="s">
        <v>26</v>
      </c>
      <c r="C21" s="164" t="s">
        <v>141</v>
      </c>
      <c r="D21" s="24"/>
    </row>
    <row r="22" ht="18.75" customHeight="1" spans="1:4">
      <c r="A22" s="166" t="s">
        <v>26</v>
      </c>
      <c r="B22" s="24" t="s">
        <v>26</v>
      </c>
      <c r="C22" s="164" t="s">
        <v>142</v>
      </c>
      <c r="D22" s="24"/>
    </row>
    <row r="23" ht="18.75" customHeight="1" spans="1:4">
      <c r="A23" s="166" t="s">
        <v>26</v>
      </c>
      <c r="B23" s="24" t="s">
        <v>26</v>
      </c>
      <c r="C23" s="164" t="s">
        <v>143</v>
      </c>
      <c r="D23" s="24"/>
    </row>
    <row r="24" ht="18.75" customHeight="1" spans="1:4">
      <c r="A24" s="166" t="s">
        <v>26</v>
      </c>
      <c r="B24" s="24" t="s">
        <v>26</v>
      </c>
      <c r="C24" s="164" t="s">
        <v>144</v>
      </c>
      <c r="D24" s="24"/>
    </row>
    <row r="25" ht="18.75" customHeight="1" spans="1:4">
      <c r="A25" s="166" t="s">
        <v>26</v>
      </c>
      <c r="B25" s="24" t="s">
        <v>26</v>
      </c>
      <c r="C25" s="164" t="s">
        <v>145</v>
      </c>
      <c r="D25" s="24"/>
    </row>
    <row r="26" ht="18.75" customHeight="1" spans="1:4">
      <c r="A26" s="166" t="s">
        <v>26</v>
      </c>
      <c r="B26" s="24" t="s">
        <v>26</v>
      </c>
      <c r="C26" s="164" t="s">
        <v>146</v>
      </c>
      <c r="D26" s="24"/>
    </row>
    <row r="27" ht="18.75" customHeight="1" spans="1:4">
      <c r="A27" s="166" t="s">
        <v>26</v>
      </c>
      <c r="B27" s="24" t="s">
        <v>26</v>
      </c>
      <c r="C27" s="164" t="s">
        <v>147</v>
      </c>
      <c r="D27" s="24">
        <v>252583.08</v>
      </c>
    </row>
    <row r="28" ht="18.75" customHeight="1" spans="1:4">
      <c r="A28" s="166" t="s">
        <v>26</v>
      </c>
      <c r="B28" s="24" t="s">
        <v>26</v>
      </c>
      <c r="C28" s="164" t="s">
        <v>148</v>
      </c>
      <c r="D28" s="24"/>
    </row>
    <row r="29" ht="18.75" customHeight="1" spans="1:4">
      <c r="A29" s="166" t="s">
        <v>26</v>
      </c>
      <c r="B29" s="24" t="s">
        <v>26</v>
      </c>
      <c r="C29" s="164" t="s">
        <v>149</v>
      </c>
      <c r="D29" s="24"/>
    </row>
    <row r="30" ht="18.75" customHeight="1" spans="1:4">
      <c r="A30" s="166" t="s">
        <v>26</v>
      </c>
      <c r="B30" s="24" t="s">
        <v>26</v>
      </c>
      <c r="C30" s="164" t="s">
        <v>150</v>
      </c>
      <c r="D30" s="24"/>
    </row>
    <row r="31" ht="18.75" customHeight="1" spans="1:4">
      <c r="A31" s="166" t="s">
        <v>26</v>
      </c>
      <c r="B31" s="24" t="s">
        <v>26</v>
      </c>
      <c r="C31" s="164" t="s">
        <v>151</v>
      </c>
      <c r="D31" s="24"/>
    </row>
    <row r="32" ht="18.75" customHeight="1" spans="1:4">
      <c r="A32" s="167" t="s">
        <v>26</v>
      </c>
      <c r="B32" s="24" t="s">
        <v>26</v>
      </c>
      <c r="C32" s="164" t="s">
        <v>152</v>
      </c>
      <c r="D32" s="24"/>
    </row>
    <row r="33" ht="18.75" customHeight="1" spans="1:4">
      <c r="A33" s="167" t="s">
        <v>26</v>
      </c>
      <c r="B33" s="24" t="s">
        <v>26</v>
      </c>
      <c r="C33" s="164" t="s">
        <v>153</v>
      </c>
      <c r="D33" s="24"/>
    </row>
    <row r="34" ht="18.75" customHeight="1" spans="1:4">
      <c r="A34" s="167" t="s">
        <v>26</v>
      </c>
      <c r="B34" s="24" t="s">
        <v>26</v>
      </c>
      <c r="C34" s="164" t="s">
        <v>154</v>
      </c>
      <c r="D34" s="24"/>
    </row>
    <row r="35" ht="18.75" customHeight="1" spans="1:4">
      <c r="A35" s="167"/>
      <c r="B35" s="24"/>
      <c r="C35" s="164" t="s">
        <v>155</v>
      </c>
      <c r="D35" s="24"/>
    </row>
    <row r="36" ht="18.75" customHeight="1" spans="1:4">
      <c r="A36" s="167" t="s">
        <v>26</v>
      </c>
      <c r="B36" s="24" t="s">
        <v>26</v>
      </c>
      <c r="C36" s="164" t="s">
        <v>156</v>
      </c>
      <c r="D36" s="24"/>
    </row>
    <row r="37" ht="18.75" customHeight="1" spans="1:4">
      <c r="A37" s="54" t="s">
        <v>157</v>
      </c>
      <c r="B37" s="168">
        <v>3970596.32</v>
      </c>
      <c r="C37" s="169" t="s">
        <v>52</v>
      </c>
      <c r="D37" s="168">
        <v>3970596.32</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6"/>
  <sheetViews>
    <sheetView showZeros="0" workbookViewId="0">
      <pane ySplit="1" topLeftCell="A2" activePane="bottomLeft" state="frozen"/>
      <selection/>
      <selection pane="bottomLeft" activeCell="D14" sqref="D1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7"/>
      <c r="F2" s="56"/>
      <c r="G2" s="39" t="s">
        <v>158</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"单位名称："&amp;"沧源佤族自治县岩帅中心卫生院"</f>
        <v>单位名称：沧源佤族自治县岩帅中心卫生院</v>
      </c>
      <c r="B4" s="28"/>
      <c r="C4" s="29"/>
      <c r="D4" s="29"/>
      <c r="E4" s="29"/>
      <c r="F4" s="100"/>
      <c r="G4" s="39" t="s">
        <v>1</v>
      </c>
    </row>
    <row r="5" ht="20.25" customHeight="1" spans="1:7">
      <c r="A5" s="150" t="s">
        <v>159</v>
      </c>
      <c r="B5" s="151"/>
      <c r="C5" s="105" t="s">
        <v>56</v>
      </c>
      <c r="D5" s="128" t="s">
        <v>75</v>
      </c>
      <c r="E5" s="14"/>
      <c r="F5" s="15"/>
      <c r="G5" s="121" t="s">
        <v>76</v>
      </c>
    </row>
    <row r="6" ht="20.25" customHeight="1" spans="1:7">
      <c r="A6" s="152" t="s">
        <v>73</v>
      </c>
      <c r="B6" s="152" t="s">
        <v>74</v>
      </c>
      <c r="C6" s="32"/>
      <c r="D6" s="65" t="s">
        <v>58</v>
      </c>
      <c r="E6" s="65" t="s">
        <v>160</v>
      </c>
      <c r="F6" s="65" t="s">
        <v>161</v>
      </c>
      <c r="G6" s="93"/>
    </row>
    <row r="7" ht="19.5" customHeight="1" spans="1:7">
      <c r="A7" s="152" t="s">
        <v>162</v>
      </c>
      <c r="B7" s="152" t="s">
        <v>163</v>
      </c>
      <c r="C7" s="152" t="s">
        <v>164</v>
      </c>
      <c r="D7" s="65">
        <v>4</v>
      </c>
      <c r="E7" s="153" t="s">
        <v>165</v>
      </c>
      <c r="F7" s="153" t="s">
        <v>166</v>
      </c>
      <c r="G7" s="152" t="s">
        <v>167</v>
      </c>
    </row>
    <row r="8" ht="18" customHeight="1" spans="1:7">
      <c r="A8" s="33" t="s">
        <v>84</v>
      </c>
      <c r="B8" s="33" t="s">
        <v>85</v>
      </c>
      <c r="C8" s="24">
        <v>423366.44</v>
      </c>
      <c r="D8" s="24">
        <v>423366.44</v>
      </c>
      <c r="E8" s="24">
        <v>423366.44</v>
      </c>
      <c r="F8" s="24"/>
      <c r="G8" s="24"/>
    </row>
    <row r="9" ht="18" customHeight="1" spans="1:7">
      <c r="A9" s="116" t="s">
        <v>86</v>
      </c>
      <c r="B9" s="116" t="s">
        <v>87</v>
      </c>
      <c r="C9" s="24">
        <v>423366.44</v>
      </c>
      <c r="D9" s="24">
        <v>423366.44</v>
      </c>
      <c r="E9" s="24">
        <v>423366.44</v>
      </c>
      <c r="F9" s="24"/>
      <c r="G9" s="24"/>
    </row>
    <row r="10" ht="18" customHeight="1" spans="1:7">
      <c r="A10" s="154" t="s">
        <v>88</v>
      </c>
      <c r="B10" s="154" t="s">
        <v>89</v>
      </c>
      <c r="C10" s="24">
        <v>86589</v>
      </c>
      <c r="D10" s="24">
        <v>86589</v>
      </c>
      <c r="E10" s="24">
        <v>86589</v>
      </c>
      <c r="F10" s="24"/>
      <c r="G10" s="24"/>
    </row>
    <row r="11" ht="18" customHeight="1" spans="1:7">
      <c r="A11" s="154" t="s">
        <v>90</v>
      </c>
      <c r="B11" s="154" t="s">
        <v>91</v>
      </c>
      <c r="C11" s="24">
        <v>336777.44</v>
      </c>
      <c r="D11" s="24">
        <v>336777.44</v>
      </c>
      <c r="E11" s="24">
        <v>336777.44</v>
      </c>
      <c r="F11" s="24"/>
      <c r="G11" s="24"/>
    </row>
    <row r="12" ht="18" customHeight="1" spans="1:7">
      <c r="A12" s="33" t="s">
        <v>92</v>
      </c>
      <c r="B12" s="33" t="s">
        <v>93</v>
      </c>
      <c r="C12" s="24">
        <v>3294646.8</v>
      </c>
      <c r="D12" s="24">
        <v>3289646.8</v>
      </c>
      <c r="E12" s="24">
        <v>3272968.96</v>
      </c>
      <c r="F12" s="24">
        <v>16677.84</v>
      </c>
      <c r="G12" s="24">
        <v>5000</v>
      </c>
    </row>
    <row r="13" ht="18" customHeight="1" spans="1:7">
      <c r="A13" s="116" t="s">
        <v>94</v>
      </c>
      <c r="B13" s="116" t="s">
        <v>95</v>
      </c>
      <c r="C13" s="24">
        <v>3075512.09</v>
      </c>
      <c r="D13" s="24">
        <v>3075512.09</v>
      </c>
      <c r="E13" s="24">
        <v>3058834.25</v>
      </c>
      <c r="F13" s="24">
        <v>16677.84</v>
      </c>
      <c r="G13" s="24"/>
    </row>
    <row r="14" ht="18" customHeight="1" spans="1:7">
      <c r="A14" s="154" t="s">
        <v>96</v>
      </c>
      <c r="B14" s="154" t="s">
        <v>97</v>
      </c>
      <c r="C14" s="24">
        <v>2809112.09</v>
      </c>
      <c r="D14" s="24">
        <v>2809112.09</v>
      </c>
      <c r="E14" s="24">
        <v>2792434.25</v>
      </c>
      <c r="F14" s="24">
        <v>16677.84</v>
      </c>
      <c r="G14" s="24"/>
    </row>
    <row r="15" ht="18" customHeight="1" spans="1:7">
      <c r="A15" s="154" t="s">
        <v>98</v>
      </c>
      <c r="B15" s="154" t="s">
        <v>99</v>
      </c>
      <c r="C15" s="24">
        <v>266400</v>
      </c>
      <c r="D15" s="24">
        <v>266400</v>
      </c>
      <c r="E15" s="24">
        <v>266400</v>
      </c>
      <c r="F15" s="24"/>
      <c r="G15" s="24"/>
    </row>
    <row r="16" ht="18" customHeight="1" spans="1:7">
      <c r="A16" s="116" t="s">
        <v>100</v>
      </c>
      <c r="B16" s="116" t="s">
        <v>101</v>
      </c>
      <c r="C16" s="24">
        <v>21200</v>
      </c>
      <c r="D16" s="24">
        <v>16200</v>
      </c>
      <c r="E16" s="24">
        <v>16200</v>
      </c>
      <c r="F16" s="24"/>
      <c r="G16" s="24">
        <v>5000</v>
      </c>
    </row>
    <row r="17" ht="18" customHeight="1" spans="1:7">
      <c r="A17" s="154" t="s">
        <v>102</v>
      </c>
      <c r="B17" s="154" t="s">
        <v>103</v>
      </c>
      <c r="C17" s="24">
        <v>21200</v>
      </c>
      <c r="D17" s="24">
        <v>16200</v>
      </c>
      <c r="E17" s="24">
        <v>16200</v>
      </c>
      <c r="F17" s="24"/>
      <c r="G17" s="24">
        <v>5000</v>
      </c>
    </row>
    <row r="18" ht="18" customHeight="1" spans="1:7">
      <c r="A18" s="116" t="s">
        <v>104</v>
      </c>
      <c r="B18" s="116" t="s">
        <v>105</v>
      </c>
      <c r="C18" s="24">
        <v>37440</v>
      </c>
      <c r="D18" s="24">
        <v>37440</v>
      </c>
      <c r="E18" s="24">
        <v>37440</v>
      </c>
      <c r="F18" s="24"/>
      <c r="G18" s="24"/>
    </row>
    <row r="19" ht="18" customHeight="1" spans="1:7">
      <c r="A19" s="154" t="s">
        <v>106</v>
      </c>
      <c r="B19" s="154" t="s">
        <v>107</v>
      </c>
      <c r="C19" s="24">
        <v>37440</v>
      </c>
      <c r="D19" s="24">
        <v>37440</v>
      </c>
      <c r="E19" s="24">
        <v>37440</v>
      </c>
      <c r="F19" s="24"/>
      <c r="G19" s="24"/>
    </row>
    <row r="20" ht="18" customHeight="1" spans="1:7">
      <c r="A20" s="116" t="s">
        <v>108</v>
      </c>
      <c r="B20" s="116" t="s">
        <v>109</v>
      </c>
      <c r="C20" s="24">
        <v>160494.71</v>
      </c>
      <c r="D20" s="24">
        <v>160494.71</v>
      </c>
      <c r="E20" s="24">
        <v>160494.71</v>
      </c>
      <c r="F20" s="24"/>
      <c r="G20" s="24"/>
    </row>
    <row r="21" ht="18" customHeight="1" spans="1:7">
      <c r="A21" s="154" t="s">
        <v>110</v>
      </c>
      <c r="B21" s="154" t="s">
        <v>111</v>
      </c>
      <c r="C21" s="24">
        <v>149444.99</v>
      </c>
      <c r="D21" s="24">
        <v>149444.99</v>
      </c>
      <c r="E21" s="24">
        <v>149444.99</v>
      </c>
      <c r="F21" s="24"/>
      <c r="G21" s="24"/>
    </row>
    <row r="22" ht="18" customHeight="1" spans="1:7">
      <c r="A22" s="154" t="s">
        <v>112</v>
      </c>
      <c r="B22" s="154" t="s">
        <v>113</v>
      </c>
      <c r="C22" s="24">
        <v>11049.72</v>
      </c>
      <c r="D22" s="24">
        <v>11049.72</v>
      </c>
      <c r="E22" s="24">
        <v>11049.72</v>
      </c>
      <c r="F22" s="24"/>
      <c r="G22" s="24"/>
    </row>
    <row r="23" ht="18" customHeight="1" spans="1:7">
      <c r="A23" s="33" t="s">
        <v>114</v>
      </c>
      <c r="B23" s="33" t="s">
        <v>115</v>
      </c>
      <c r="C23" s="24">
        <v>252583.08</v>
      </c>
      <c r="D23" s="24">
        <v>252583.08</v>
      </c>
      <c r="E23" s="24">
        <v>252583.08</v>
      </c>
      <c r="F23" s="24"/>
      <c r="G23" s="24"/>
    </row>
    <row r="24" ht="18" customHeight="1" spans="1:7">
      <c r="A24" s="116" t="s">
        <v>116</v>
      </c>
      <c r="B24" s="116" t="s">
        <v>117</v>
      </c>
      <c r="C24" s="24">
        <v>252583.08</v>
      </c>
      <c r="D24" s="24">
        <v>252583.08</v>
      </c>
      <c r="E24" s="24">
        <v>252583.08</v>
      </c>
      <c r="F24" s="24"/>
      <c r="G24" s="24"/>
    </row>
    <row r="25" ht="18" customHeight="1" spans="1:7">
      <c r="A25" s="154" t="s">
        <v>118</v>
      </c>
      <c r="B25" s="154" t="s">
        <v>119</v>
      </c>
      <c r="C25" s="24">
        <v>252583.08</v>
      </c>
      <c r="D25" s="24">
        <v>252583.08</v>
      </c>
      <c r="E25" s="24">
        <v>252583.08</v>
      </c>
      <c r="F25" s="24"/>
      <c r="G25" s="24"/>
    </row>
    <row r="26" ht="18" customHeight="1" spans="1:7">
      <c r="A26" s="155" t="s">
        <v>120</v>
      </c>
      <c r="B26" s="156" t="s">
        <v>120</v>
      </c>
      <c r="C26" s="24">
        <v>3970596.32</v>
      </c>
      <c r="D26" s="24">
        <v>3965596.32</v>
      </c>
      <c r="E26" s="24">
        <v>3948918.48</v>
      </c>
      <c r="F26" s="24">
        <v>16677.84</v>
      </c>
      <c r="G26" s="24">
        <v>5000</v>
      </c>
    </row>
  </sheetData>
  <mergeCells count="7">
    <mergeCell ref="A3:G3"/>
    <mergeCell ref="A4:E4"/>
    <mergeCell ref="A5:B5"/>
    <mergeCell ref="D5:F5"/>
    <mergeCell ref="A26:B26"/>
    <mergeCell ref="C5:C6"/>
    <mergeCell ref="G5:G6"/>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4"/>
  <sheetViews>
    <sheetView showZeros="0" workbookViewId="0">
      <pane ySplit="1" topLeftCell="A2" activePane="bottomLeft" state="frozen"/>
      <selection/>
      <selection pane="bottomLeft" activeCell="D33" sqref="D33"/>
    </sheetView>
  </sheetViews>
  <sheetFormatPr defaultColWidth="9.14285714285714" defaultRowHeight="14.25" customHeight="1" outlineLevelCol="6"/>
  <cols>
    <col min="1" max="1" width="23.5714285714286" customWidth="1"/>
    <col min="2" max="7" width="22.847619047619" customWidth="1"/>
  </cols>
  <sheetData>
    <row r="1" customHeight="1" spans="1:7">
      <c r="A1" s="136"/>
      <c r="B1" s="136"/>
      <c r="C1" s="136"/>
      <c r="D1" s="136"/>
      <c r="E1" s="136"/>
      <c r="F1" s="136"/>
      <c r="G1" s="136"/>
    </row>
    <row r="2" ht="15" customHeight="1" spans="1:7">
      <c r="A2" s="137"/>
      <c r="B2" s="138"/>
      <c r="C2" s="139"/>
      <c r="D2" s="61"/>
      <c r="G2" s="86" t="s">
        <v>168</v>
      </c>
    </row>
    <row r="3" ht="39" customHeight="1" spans="1:7">
      <c r="A3" s="126" t="str">
        <f>"2025"&amp;"年“三公”经费支出预算表"</f>
        <v>2025年“三公”经费支出预算表</v>
      </c>
      <c r="B3" s="51"/>
      <c r="C3" s="51"/>
      <c r="D3" s="51"/>
      <c r="E3" s="51"/>
      <c r="F3" s="51"/>
      <c r="G3" s="51"/>
    </row>
    <row r="4" ht="18.75" customHeight="1" spans="1:7">
      <c r="A4" s="41" t="str">
        <f>"单位名称："&amp;"沧源佤族自治县岩帅中心卫生院"</f>
        <v>单位名称：沧源佤族自治县岩帅中心卫生院</v>
      </c>
      <c r="B4" s="138"/>
      <c r="C4" s="139"/>
      <c r="D4" s="61"/>
      <c r="E4" s="29"/>
      <c r="G4" s="86" t="s">
        <v>169</v>
      </c>
    </row>
    <row r="5" ht="18.75" customHeight="1" spans="1:7">
      <c r="A5" s="11" t="s">
        <v>170</v>
      </c>
      <c r="B5" s="11" t="s">
        <v>171</v>
      </c>
      <c r="C5" s="30" t="s">
        <v>172</v>
      </c>
      <c r="D5" s="13" t="s">
        <v>173</v>
      </c>
      <c r="E5" s="14"/>
      <c r="F5" s="15"/>
      <c r="G5" s="30" t="s">
        <v>174</v>
      </c>
    </row>
    <row r="6" ht="18.75" customHeight="1" spans="1:7">
      <c r="A6" s="18"/>
      <c r="B6" s="140"/>
      <c r="C6" s="32"/>
      <c r="D6" s="65" t="s">
        <v>58</v>
      </c>
      <c r="E6" s="65" t="s">
        <v>175</v>
      </c>
      <c r="F6" s="65" t="s">
        <v>176</v>
      </c>
      <c r="G6" s="32"/>
    </row>
    <row r="7" ht="18.75" customHeight="1" spans="1:7">
      <c r="A7" s="141" t="s">
        <v>56</v>
      </c>
      <c r="B7" s="142">
        <v>1</v>
      </c>
      <c r="C7" s="143">
        <v>2</v>
      </c>
      <c r="D7" s="144">
        <v>3</v>
      </c>
      <c r="E7" s="144">
        <v>4</v>
      </c>
      <c r="F7" s="144">
        <v>5</v>
      </c>
      <c r="G7" s="143">
        <v>6</v>
      </c>
    </row>
    <row r="8" ht="18.75" customHeight="1" spans="1:7">
      <c r="A8" s="141" t="s">
        <v>56</v>
      </c>
      <c r="B8" s="145"/>
      <c r="C8" s="145"/>
      <c r="D8" s="145"/>
      <c r="E8" s="145"/>
      <c r="F8" s="145"/>
      <c r="G8" s="145"/>
    </row>
    <row r="9" ht="18.75" customHeight="1" spans="1:7">
      <c r="A9" s="146" t="s">
        <v>177</v>
      </c>
      <c r="B9" s="145"/>
      <c r="C9" s="145"/>
      <c r="D9" s="145"/>
      <c r="E9" s="145"/>
      <c r="F9" s="145"/>
      <c r="G9" s="145"/>
    </row>
    <row r="10" ht="18.75" customHeight="1" spans="1:7">
      <c r="A10" s="146" t="s">
        <v>178</v>
      </c>
      <c r="B10" s="145"/>
      <c r="C10" s="145"/>
      <c r="D10" s="145"/>
      <c r="E10" s="145"/>
      <c r="F10" s="145"/>
      <c r="G10" s="145"/>
    </row>
    <row r="11" ht="18.75" customHeight="1" spans="1:7">
      <c r="A11" s="146" t="s">
        <v>179</v>
      </c>
      <c r="B11" s="145"/>
      <c r="C11" s="145"/>
      <c r="D11" s="145"/>
      <c r="E11" s="145"/>
      <c r="F11" s="145"/>
      <c r="G11" s="145"/>
    </row>
    <row r="12" ht="18.75" customHeight="1" spans="1:7">
      <c r="A12" s="146" t="s">
        <v>180</v>
      </c>
      <c r="B12" s="145"/>
      <c r="C12" s="145"/>
      <c r="D12" s="145"/>
      <c r="E12" s="145"/>
      <c r="F12" s="145"/>
      <c r="G12" s="145"/>
    </row>
    <row r="14" customHeight="1" spans="1:1">
      <c r="A14" s="37" t="s">
        <v>181</v>
      </c>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5"/>
  <sheetViews>
    <sheetView showZeros="0" topLeftCell="D1" workbookViewId="0">
      <pane ySplit="1" topLeftCell="A14" activePane="bottomLeft" state="frozen"/>
      <selection/>
      <selection pane="bottomLeft" activeCell="I35" sqref="I35"/>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6"/>
      <c r="I2" s="66"/>
      <c r="J2" s="66"/>
      <c r="K2" s="66"/>
      <c r="L2" s="66"/>
      <c r="M2" s="66"/>
      <c r="N2" s="29"/>
      <c r="O2" s="29"/>
      <c r="P2" s="29"/>
      <c r="Q2" s="66"/>
      <c r="U2" s="124"/>
      <c r="W2" s="38" t="s">
        <v>182</v>
      </c>
    </row>
    <row r="3" ht="39.75" customHeight="1" spans="1:23">
      <c r="A3" s="126" t="str">
        <f>"2025"&amp;"年部门基本支出预算表"</f>
        <v>2025年部门基本支出预算表</v>
      </c>
      <c r="B3" s="51"/>
      <c r="C3" s="51"/>
      <c r="D3" s="51"/>
      <c r="E3" s="51"/>
      <c r="F3" s="51"/>
      <c r="G3" s="51"/>
      <c r="H3" s="51"/>
      <c r="I3" s="51"/>
      <c r="J3" s="51"/>
      <c r="K3" s="51"/>
      <c r="L3" s="51"/>
      <c r="M3" s="51"/>
      <c r="N3" s="7"/>
      <c r="O3" s="7"/>
      <c r="P3" s="7"/>
      <c r="Q3" s="51"/>
      <c r="R3" s="51"/>
      <c r="S3" s="51"/>
      <c r="T3" s="51"/>
      <c r="U3" s="51"/>
      <c r="V3" s="51"/>
      <c r="W3" s="51"/>
    </row>
    <row r="4" ht="18.75" customHeight="1" spans="1:23">
      <c r="A4" s="8" t="str">
        <f>"单位名称："&amp;"沧源佤族自治县岩帅中心卫生院"</f>
        <v>单位名称：沧源佤族自治县岩帅中心卫生院</v>
      </c>
      <c r="B4" s="127"/>
      <c r="C4" s="127"/>
      <c r="D4" s="127"/>
      <c r="E4" s="127"/>
      <c r="F4" s="127"/>
      <c r="G4" s="127"/>
      <c r="H4" s="70"/>
      <c r="I4" s="70"/>
      <c r="J4" s="70"/>
      <c r="K4" s="70"/>
      <c r="L4" s="70"/>
      <c r="M4" s="70"/>
      <c r="N4" s="92"/>
      <c r="O4" s="92"/>
      <c r="P4" s="92"/>
      <c r="Q4" s="70"/>
      <c r="U4" s="124"/>
      <c r="W4" s="38" t="s">
        <v>169</v>
      </c>
    </row>
    <row r="5" ht="18" customHeight="1" spans="1:23">
      <c r="A5" s="11" t="s">
        <v>183</v>
      </c>
      <c r="B5" s="11" t="s">
        <v>184</v>
      </c>
      <c r="C5" s="11" t="s">
        <v>185</v>
      </c>
      <c r="D5" s="11" t="s">
        <v>186</v>
      </c>
      <c r="E5" s="11" t="s">
        <v>187</v>
      </c>
      <c r="F5" s="11" t="s">
        <v>188</v>
      </c>
      <c r="G5" s="11" t="s">
        <v>189</v>
      </c>
      <c r="H5" s="128" t="s">
        <v>190</v>
      </c>
      <c r="I5" s="63" t="s">
        <v>190</v>
      </c>
      <c r="J5" s="63"/>
      <c r="K5" s="63"/>
      <c r="L5" s="63"/>
      <c r="M5" s="63"/>
      <c r="N5" s="14"/>
      <c r="O5" s="14"/>
      <c r="P5" s="14"/>
      <c r="Q5" s="73" t="s">
        <v>62</v>
      </c>
      <c r="R5" s="63" t="s">
        <v>78</v>
      </c>
      <c r="S5" s="63"/>
      <c r="T5" s="63"/>
      <c r="U5" s="63"/>
      <c r="V5" s="63"/>
      <c r="W5" s="133"/>
    </row>
    <row r="6" ht="18" customHeight="1" spans="1:23">
      <c r="A6" s="16"/>
      <c r="B6" s="123"/>
      <c r="C6" s="16"/>
      <c r="D6" s="16"/>
      <c r="E6" s="16"/>
      <c r="F6" s="16"/>
      <c r="G6" s="16"/>
      <c r="H6" s="105" t="s">
        <v>191</v>
      </c>
      <c r="I6" s="128" t="s">
        <v>59</v>
      </c>
      <c r="J6" s="63"/>
      <c r="K6" s="63"/>
      <c r="L6" s="63"/>
      <c r="M6" s="133"/>
      <c r="N6" s="13" t="s">
        <v>192</v>
      </c>
      <c r="O6" s="14"/>
      <c r="P6" s="15"/>
      <c r="Q6" s="11" t="s">
        <v>62</v>
      </c>
      <c r="R6" s="128" t="s">
        <v>78</v>
      </c>
      <c r="S6" s="73" t="s">
        <v>65</v>
      </c>
      <c r="T6" s="63" t="s">
        <v>78</v>
      </c>
      <c r="U6" s="73" t="s">
        <v>67</v>
      </c>
      <c r="V6" s="73" t="s">
        <v>68</v>
      </c>
      <c r="W6" s="135" t="s">
        <v>69</v>
      </c>
    </row>
    <row r="7" ht="18.75" customHeight="1" spans="1:23">
      <c r="A7" s="31"/>
      <c r="B7" s="31"/>
      <c r="C7" s="31"/>
      <c r="D7" s="31"/>
      <c r="E7" s="31"/>
      <c r="F7" s="31"/>
      <c r="G7" s="31"/>
      <c r="H7" s="31"/>
      <c r="I7" s="134" t="s">
        <v>193</v>
      </c>
      <c r="J7" s="11" t="s">
        <v>194</v>
      </c>
      <c r="K7" s="11" t="s">
        <v>195</v>
      </c>
      <c r="L7" s="11" t="s">
        <v>196</v>
      </c>
      <c r="M7" s="11" t="s">
        <v>197</v>
      </c>
      <c r="N7" s="11" t="s">
        <v>59</v>
      </c>
      <c r="O7" s="11" t="s">
        <v>60</v>
      </c>
      <c r="P7" s="11" t="s">
        <v>61</v>
      </c>
      <c r="Q7" s="31"/>
      <c r="R7" s="11" t="s">
        <v>58</v>
      </c>
      <c r="S7" s="11" t="s">
        <v>65</v>
      </c>
      <c r="T7" s="11" t="s">
        <v>198</v>
      </c>
      <c r="U7" s="11" t="s">
        <v>67</v>
      </c>
      <c r="V7" s="11" t="s">
        <v>68</v>
      </c>
      <c r="W7" s="11" t="s">
        <v>69</v>
      </c>
    </row>
    <row r="8" ht="37.5" customHeight="1" spans="1:23">
      <c r="A8" s="108"/>
      <c r="B8" s="108"/>
      <c r="C8" s="108"/>
      <c r="D8" s="108"/>
      <c r="E8" s="108"/>
      <c r="F8" s="108"/>
      <c r="G8" s="108"/>
      <c r="H8" s="108"/>
      <c r="I8" s="91"/>
      <c r="J8" s="18" t="s">
        <v>199</v>
      </c>
      <c r="K8" s="18" t="s">
        <v>195</v>
      </c>
      <c r="L8" s="18" t="s">
        <v>196</v>
      </c>
      <c r="M8" s="18" t="s">
        <v>197</v>
      </c>
      <c r="N8" s="18" t="s">
        <v>195</v>
      </c>
      <c r="O8" s="18" t="s">
        <v>196</v>
      </c>
      <c r="P8" s="18" t="s">
        <v>197</v>
      </c>
      <c r="Q8" s="18" t="s">
        <v>62</v>
      </c>
      <c r="R8" s="18" t="s">
        <v>58</v>
      </c>
      <c r="S8" s="18" t="s">
        <v>65</v>
      </c>
      <c r="T8" s="18" t="s">
        <v>198</v>
      </c>
      <c r="U8" s="18" t="s">
        <v>67</v>
      </c>
      <c r="V8" s="18" t="s">
        <v>68</v>
      </c>
      <c r="W8" s="18" t="s">
        <v>69</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71</v>
      </c>
      <c r="B10" s="130"/>
      <c r="C10" s="130"/>
      <c r="D10" s="130"/>
      <c r="E10" s="130"/>
      <c r="F10" s="130"/>
      <c r="G10" s="130"/>
      <c r="H10" s="24">
        <v>3965596.32</v>
      </c>
      <c r="I10" s="24">
        <v>3965596.32</v>
      </c>
      <c r="J10" s="24"/>
      <c r="K10" s="24"/>
      <c r="L10" s="24">
        <v>3965596.32</v>
      </c>
      <c r="M10" s="24"/>
      <c r="N10" s="24"/>
      <c r="O10" s="24"/>
      <c r="P10" s="24"/>
      <c r="Q10" s="24"/>
      <c r="R10" s="24"/>
      <c r="S10" s="24"/>
      <c r="T10" s="24"/>
      <c r="U10" s="24"/>
      <c r="V10" s="24"/>
      <c r="W10" s="24"/>
    </row>
    <row r="11" ht="21" customHeight="1" spans="1:23">
      <c r="A11" s="130"/>
      <c r="B11" s="22" t="s">
        <v>200</v>
      </c>
      <c r="C11" s="22" t="s">
        <v>201</v>
      </c>
      <c r="D11" s="22" t="s">
        <v>96</v>
      </c>
      <c r="E11" s="22" t="s">
        <v>97</v>
      </c>
      <c r="F11" s="22" t="s">
        <v>202</v>
      </c>
      <c r="G11" s="22" t="s">
        <v>203</v>
      </c>
      <c r="H11" s="24">
        <v>837492</v>
      </c>
      <c r="I11" s="24">
        <v>837492</v>
      </c>
      <c r="J11" s="24"/>
      <c r="K11" s="24"/>
      <c r="L11" s="24">
        <v>837492</v>
      </c>
      <c r="M11" s="24"/>
      <c r="N11" s="24"/>
      <c r="O11" s="24"/>
      <c r="P11" s="24"/>
      <c r="Q11" s="24"/>
      <c r="R11" s="24"/>
      <c r="S11" s="24"/>
      <c r="T11" s="24"/>
      <c r="U11" s="24"/>
      <c r="V11" s="24"/>
      <c r="W11" s="24"/>
    </row>
    <row r="12" ht="21" customHeight="1" spans="1:23">
      <c r="A12" s="119"/>
      <c r="B12" s="22" t="s">
        <v>200</v>
      </c>
      <c r="C12" s="22" t="s">
        <v>201</v>
      </c>
      <c r="D12" s="22" t="s">
        <v>96</v>
      </c>
      <c r="E12" s="22" t="s">
        <v>97</v>
      </c>
      <c r="F12" s="22" t="s">
        <v>204</v>
      </c>
      <c r="G12" s="22" t="s">
        <v>205</v>
      </c>
      <c r="H12" s="24">
        <v>150000</v>
      </c>
      <c r="I12" s="24">
        <v>150000</v>
      </c>
      <c r="J12" s="24"/>
      <c r="K12" s="24"/>
      <c r="L12" s="24">
        <v>150000</v>
      </c>
      <c r="M12" s="24"/>
      <c r="N12" s="24"/>
      <c r="O12" s="24"/>
      <c r="P12" s="24"/>
      <c r="Q12" s="24"/>
      <c r="R12" s="24"/>
      <c r="S12" s="24"/>
      <c r="T12" s="24"/>
      <c r="U12" s="24"/>
      <c r="V12" s="24"/>
      <c r="W12" s="24"/>
    </row>
    <row r="13" ht="21" customHeight="1" spans="1:23">
      <c r="A13" s="119"/>
      <c r="B13" s="22" t="s">
        <v>200</v>
      </c>
      <c r="C13" s="22" t="s">
        <v>201</v>
      </c>
      <c r="D13" s="22" t="s">
        <v>96</v>
      </c>
      <c r="E13" s="22" t="s">
        <v>97</v>
      </c>
      <c r="F13" s="22" t="s">
        <v>204</v>
      </c>
      <c r="G13" s="22" t="s">
        <v>205</v>
      </c>
      <c r="H13" s="24">
        <v>196176</v>
      </c>
      <c r="I13" s="24">
        <v>196176</v>
      </c>
      <c r="J13" s="24"/>
      <c r="K13" s="24"/>
      <c r="L13" s="24">
        <v>196176</v>
      </c>
      <c r="M13" s="24"/>
      <c r="N13" s="24"/>
      <c r="O13" s="24"/>
      <c r="P13" s="24"/>
      <c r="Q13" s="24"/>
      <c r="R13" s="24"/>
      <c r="S13" s="24"/>
      <c r="T13" s="24"/>
      <c r="U13" s="24"/>
      <c r="V13" s="24"/>
      <c r="W13" s="24"/>
    </row>
    <row r="14" ht="21" customHeight="1" spans="1:23">
      <c r="A14" s="119"/>
      <c r="B14" s="22" t="s">
        <v>200</v>
      </c>
      <c r="C14" s="22" t="s">
        <v>201</v>
      </c>
      <c r="D14" s="22" t="s">
        <v>96</v>
      </c>
      <c r="E14" s="22" t="s">
        <v>97</v>
      </c>
      <c r="F14" s="22" t="s">
        <v>206</v>
      </c>
      <c r="G14" s="22" t="s">
        <v>207</v>
      </c>
      <c r="H14" s="24">
        <v>681036</v>
      </c>
      <c r="I14" s="24">
        <v>681036</v>
      </c>
      <c r="J14" s="24"/>
      <c r="K14" s="24"/>
      <c r="L14" s="24">
        <v>681036</v>
      </c>
      <c r="M14" s="24"/>
      <c r="N14" s="24"/>
      <c r="O14" s="24"/>
      <c r="P14" s="24"/>
      <c r="Q14" s="24"/>
      <c r="R14" s="24"/>
      <c r="S14" s="24"/>
      <c r="T14" s="24"/>
      <c r="U14" s="24"/>
      <c r="V14" s="24"/>
      <c r="W14" s="24"/>
    </row>
    <row r="15" ht="21" customHeight="1" spans="1:23">
      <c r="A15" s="119"/>
      <c r="B15" s="22" t="s">
        <v>200</v>
      </c>
      <c r="C15" s="22" t="s">
        <v>201</v>
      </c>
      <c r="D15" s="22" t="s">
        <v>96</v>
      </c>
      <c r="E15" s="22" t="s">
        <v>97</v>
      </c>
      <c r="F15" s="22" t="s">
        <v>206</v>
      </c>
      <c r="G15" s="22" t="s">
        <v>207</v>
      </c>
      <c r="H15" s="24">
        <v>320400</v>
      </c>
      <c r="I15" s="24">
        <v>320400</v>
      </c>
      <c r="J15" s="24"/>
      <c r="K15" s="24"/>
      <c r="L15" s="24">
        <v>320400</v>
      </c>
      <c r="M15" s="24"/>
      <c r="N15" s="24"/>
      <c r="O15" s="24"/>
      <c r="P15" s="24"/>
      <c r="Q15" s="24"/>
      <c r="R15" s="24"/>
      <c r="S15" s="24"/>
      <c r="T15" s="24"/>
      <c r="U15" s="24"/>
      <c r="V15" s="24"/>
      <c r="W15" s="24"/>
    </row>
    <row r="16" ht="21" customHeight="1" spans="1:23">
      <c r="A16" s="119"/>
      <c r="B16" s="22" t="s">
        <v>208</v>
      </c>
      <c r="C16" s="22" t="s">
        <v>209</v>
      </c>
      <c r="D16" s="22" t="s">
        <v>96</v>
      </c>
      <c r="E16" s="22" t="s">
        <v>97</v>
      </c>
      <c r="F16" s="22" t="s">
        <v>206</v>
      </c>
      <c r="G16" s="22" t="s">
        <v>207</v>
      </c>
      <c r="H16" s="24">
        <v>450000</v>
      </c>
      <c r="I16" s="24">
        <v>450000</v>
      </c>
      <c r="J16" s="24"/>
      <c r="K16" s="24"/>
      <c r="L16" s="24">
        <v>450000</v>
      </c>
      <c r="M16" s="24"/>
      <c r="N16" s="24"/>
      <c r="O16" s="24"/>
      <c r="P16" s="24"/>
      <c r="Q16" s="24"/>
      <c r="R16" s="24"/>
      <c r="S16" s="24"/>
      <c r="T16" s="24"/>
      <c r="U16" s="24"/>
      <c r="V16" s="24"/>
      <c r="W16" s="24"/>
    </row>
    <row r="17" ht="21" customHeight="1" spans="1:23">
      <c r="A17" s="119"/>
      <c r="B17" s="22" t="s">
        <v>210</v>
      </c>
      <c r="C17" s="22" t="s">
        <v>211</v>
      </c>
      <c r="D17" s="22" t="s">
        <v>90</v>
      </c>
      <c r="E17" s="22" t="s">
        <v>91</v>
      </c>
      <c r="F17" s="22" t="s">
        <v>212</v>
      </c>
      <c r="G17" s="22" t="s">
        <v>213</v>
      </c>
      <c r="H17" s="24">
        <v>336777.44</v>
      </c>
      <c r="I17" s="24">
        <v>336777.44</v>
      </c>
      <c r="J17" s="24"/>
      <c r="K17" s="24"/>
      <c r="L17" s="24">
        <v>336777.44</v>
      </c>
      <c r="M17" s="24"/>
      <c r="N17" s="24"/>
      <c r="O17" s="24"/>
      <c r="P17" s="24"/>
      <c r="Q17" s="24"/>
      <c r="R17" s="24"/>
      <c r="S17" s="24"/>
      <c r="T17" s="24"/>
      <c r="U17" s="24"/>
      <c r="V17" s="24"/>
      <c r="W17" s="24"/>
    </row>
    <row r="18" ht="21" customHeight="1" spans="1:23">
      <c r="A18" s="119"/>
      <c r="B18" s="22" t="s">
        <v>210</v>
      </c>
      <c r="C18" s="22" t="s">
        <v>211</v>
      </c>
      <c r="D18" s="22" t="s">
        <v>214</v>
      </c>
      <c r="E18" s="22" t="s">
        <v>215</v>
      </c>
      <c r="F18" s="22" t="s">
        <v>216</v>
      </c>
      <c r="G18" s="22" t="s">
        <v>217</v>
      </c>
      <c r="H18" s="24"/>
      <c r="I18" s="24"/>
      <c r="J18" s="24"/>
      <c r="K18" s="24"/>
      <c r="L18" s="24"/>
      <c r="M18" s="24"/>
      <c r="N18" s="24"/>
      <c r="O18" s="24"/>
      <c r="P18" s="24"/>
      <c r="Q18" s="24"/>
      <c r="R18" s="24"/>
      <c r="S18" s="24"/>
      <c r="T18" s="24"/>
      <c r="U18" s="24"/>
      <c r="V18" s="24"/>
      <c r="W18" s="24"/>
    </row>
    <row r="19" ht="21" customHeight="1" spans="1:23">
      <c r="A19" s="119"/>
      <c r="B19" s="22" t="s">
        <v>210</v>
      </c>
      <c r="C19" s="22" t="s">
        <v>211</v>
      </c>
      <c r="D19" s="22" t="s">
        <v>214</v>
      </c>
      <c r="E19" s="22" t="s">
        <v>215</v>
      </c>
      <c r="F19" s="22" t="s">
        <v>216</v>
      </c>
      <c r="G19" s="22" t="s">
        <v>217</v>
      </c>
      <c r="H19" s="24"/>
      <c r="I19" s="24"/>
      <c r="J19" s="24"/>
      <c r="K19" s="24"/>
      <c r="L19" s="24"/>
      <c r="M19" s="24"/>
      <c r="N19" s="24"/>
      <c r="O19" s="24"/>
      <c r="P19" s="24"/>
      <c r="Q19" s="24"/>
      <c r="R19" s="24"/>
      <c r="S19" s="24"/>
      <c r="T19" s="24"/>
      <c r="U19" s="24"/>
      <c r="V19" s="24"/>
      <c r="W19" s="24"/>
    </row>
    <row r="20" ht="21" customHeight="1" spans="1:23">
      <c r="A20" s="119"/>
      <c r="B20" s="22" t="s">
        <v>210</v>
      </c>
      <c r="C20" s="22" t="s">
        <v>211</v>
      </c>
      <c r="D20" s="22" t="s">
        <v>110</v>
      </c>
      <c r="E20" s="22" t="s">
        <v>111</v>
      </c>
      <c r="F20" s="22" t="s">
        <v>216</v>
      </c>
      <c r="G20" s="22" t="s">
        <v>217</v>
      </c>
      <c r="H20" s="24">
        <v>23153.45</v>
      </c>
      <c r="I20" s="24">
        <v>23153.45</v>
      </c>
      <c r="J20" s="24"/>
      <c r="K20" s="24"/>
      <c r="L20" s="24">
        <v>23153.45</v>
      </c>
      <c r="M20" s="24"/>
      <c r="N20" s="24"/>
      <c r="O20" s="24"/>
      <c r="P20" s="24"/>
      <c r="Q20" s="24"/>
      <c r="R20" s="24"/>
      <c r="S20" s="24"/>
      <c r="T20" s="24"/>
      <c r="U20" s="24"/>
      <c r="V20" s="24"/>
      <c r="W20" s="24"/>
    </row>
    <row r="21" ht="21" customHeight="1" spans="1:23">
      <c r="A21" s="119"/>
      <c r="B21" s="22" t="s">
        <v>210</v>
      </c>
      <c r="C21" s="22" t="s">
        <v>211</v>
      </c>
      <c r="D21" s="22" t="s">
        <v>110</v>
      </c>
      <c r="E21" s="22" t="s">
        <v>111</v>
      </c>
      <c r="F21" s="22" t="s">
        <v>216</v>
      </c>
      <c r="G21" s="22" t="s">
        <v>217</v>
      </c>
      <c r="H21" s="24">
        <v>126291.54</v>
      </c>
      <c r="I21" s="24">
        <v>126291.54</v>
      </c>
      <c r="J21" s="24"/>
      <c r="K21" s="24"/>
      <c r="L21" s="24">
        <v>126291.54</v>
      </c>
      <c r="M21" s="24"/>
      <c r="N21" s="24"/>
      <c r="O21" s="24"/>
      <c r="P21" s="24"/>
      <c r="Q21" s="24"/>
      <c r="R21" s="24"/>
      <c r="S21" s="24"/>
      <c r="T21" s="24"/>
      <c r="U21" s="24"/>
      <c r="V21" s="24"/>
      <c r="W21" s="24"/>
    </row>
    <row r="22" ht="21" customHeight="1" spans="1:23">
      <c r="A22" s="119"/>
      <c r="B22" s="22" t="s">
        <v>210</v>
      </c>
      <c r="C22" s="22" t="s">
        <v>211</v>
      </c>
      <c r="D22" s="22" t="s">
        <v>112</v>
      </c>
      <c r="E22" s="22" t="s">
        <v>113</v>
      </c>
      <c r="F22" s="22" t="s">
        <v>218</v>
      </c>
      <c r="G22" s="22" t="s">
        <v>219</v>
      </c>
      <c r="H22" s="24">
        <v>6612</v>
      </c>
      <c r="I22" s="24">
        <v>6612</v>
      </c>
      <c r="J22" s="24"/>
      <c r="K22" s="24"/>
      <c r="L22" s="24">
        <v>6612</v>
      </c>
      <c r="M22" s="24"/>
      <c r="N22" s="24"/>
      <c r="O22" s="24"/>
      <c r="P22" s="24"/>
      <c r="Q22" s="24"/>
      <c r="R22" s="24"/>
      <c r="S22" s="24"/>
      <c r="T22" s="24"/>
      <c r="U22" s="24"/>
      <c r="V22" s="24"/>
      <c r="W22" s="24"/>
    </row>
    <row r="23" ht="21" customHeight="1" spans="1:23">
      <c r="A23" s="119"/>
      <c r="B23" s="22" t="s">
        <v>210</v>
      </c>
      <c r="C23" s="22" t="s">
        <v>211</v>
      </c>
      <c r="D23" s="22" t="s">
        <v>112</v>
      </c>
      <c r="E23" s="22" t="s">
        <v>113</v>
      </c>
      <c r="F23" s="22" t="s">
        <v>218</v>
      </c>
      <c r="G23" s="22" t="s">
        <v>219</v>
      </c>
      <c r="H23" s="24">
        <v>228</v>
      </c>
      <c r="I23" s="24">
        <v>228</v>
      </c>
      <c r="J23" s="24"/>
      <c r="K23" s="24"/>
      <c r="L23" s="24">
        <v>228</v>
      </c>
      <c r="M23" s="24"/>
      <c r="N23" s="24"/>
      <c r="O23" s="24"/>
      <c r="P23" s="24"/>
      <c r="Q23" s="24"/>
      <c r="R23" s="24"/>
      <c r="S23" s="24"/>
      <c r="T23" s="24"/>
      <c r="U23" s="24"/>
      <c r="V23" s="24"/>
      <c r="W23" s="24"/>
    </row>
    <row r="24" ht="21" customHeight="1" spans="1:23">
      <c r="A24" s="119"/>
      <c r="B24" s="22" t="s">
        <v>210</v>
      </c>
      <c r="C24" s="22" t="s">
        <v>211</v>
      </c>
      <c r="D24" s="22" t="s">
        <v>112</v>
      </c>
      <c r="E24" s="22" t="s">
        <v>113</v>
      </c>
      <c r="F24" s="22" t="s">
        <v>218</v>
      </c>
      <c r="G24" s="22" t="s">
        <v>219</v>
      </c>
      <c r="H24" s="24">
        <v>4209.72</v>
      </c>
      <c r="I24" s="24">
        <v>4209.72</v>
      </c>
      <c r="J24" s="24"/>
      <c r="K24" s="24"/>
      <c r="L24" s="24">
        <v>4209.72</v>
      </c>
      <c r="M24" s="24"/>
      <c r="N24" s="24"/>
      <c r="O24" s="24"/>
      <c r="P24" s="24"/>
      <c r="Q24" s="24"/>
      <c r="R24" s="24"/>
      <c r="S24" s="24"/>
      <c r="T24" s="24"/>
      <c r="U24" s="24"/>
      <c r="V24" s="24"/>
      <c r="W24" s="24"/>
    </row>
    <row r="25" ht="21" customHeight="1" spans="1:23">
      <c r="A25" s="119"/>
      <c r="B25" s="22" t="s">
        <v>210</v>
      </c>
      <c r="C25" s="22" t="s">
        <v>211</v>
      </c>
      <c r="D25" s="22" t="s">
        <v>96</v>
      </c>
      <c r="E25" s="22" t="s">
        <v>97</v>
      </c>
      <c r="F25" s="22" t="s">
        <v>218</v>
      </c>
      <c r="G25" s="22" t="s">
        <v>219</v>
      </c>
      <c r="H25" s="24">
        <v>14734.01</v>
      </c>
      <c r="I25" s="24">
        <v>14734.01</v>
      </c>
      <c r="J25" s="24"/>
      <c r="K25" s="24"/>
      <c r="L25" s="24">
        <v>14734.01</v>
      </c>
      <c r="M25" s="24"/>
      <c r="N25" s="24"/>
      <c r="O25" s="24"/>
      <c r="P25" s="24"/>
      <c r="Q25" s="24"/>
      <c r="R25" s="24"/>
      <c r="S25" s="24"/>
      <c r="T25" s="24"/>
      <c r="U25" s="24"/>
      <c r="V25" s="24"/>
      <c r="W25" s="24"/>
    </row>
    <row r="26" ht="21" customHeight="1" spans="1:23">
      <c r="A26" s="119"/>
      <c r="B26" s="22" t="s">
        <v>220</v>
      </c>
      <c r="C26" s="22" t="s">
        <v>119</v>
      </c>
      <c r="D26" s="22" t="s">
        <v>118</v>
      </c>
      <c r="E26" s="22" t="s">
        <v>119</v>
      </c>
      <c r="F26" s="22" t="s">
        <v>221</v>
      </c>
      <c r="G26" s="22" t="s">
        <v>119</v>
      </c>
      <c r="H26" s="24">
        <v>252583.08</v>
      </c>
      <c r="I26" s="24">
        <v>252583.08</v>
      </c>
      <c r="J26" s="24"/>
      <c r="K26" s="24"/>
      <c r="L26" s="24">
        <v>252583.08</v>
      </c>
      <c r="M26" s="24"/>
      <c r="N26" s="24"/>
      <c r="O26" s="24"/>
      <c r="P26" s="24"/>
      <c r="Q26" s="24"/>
      <c r="R26" s="24"/>
      <c r="S26" s="24"/>
      <c r="T26" s="24"/>
      <c r="U26" s="24"/>
      <c r="V26" s="24"/>
      <c r="W26" s="24"/>
    </row>
    <row r="27" ht="21" customHeight="1" spans="1:23">
      <c r="A27" s="119"/>
      <c r="B27" s="22" t="s">
        <v>222</v>
      </c>
      <c r="C27" s="22" t="s">
        <v>223</v>
      </c>
      <c r="D27" s="22" t="s">
        <v>88</v>
      </c>
      <c r="E27" s="22" t="s">
        <v>89</v>
      </c>
      <c r="F27" s="22" t="s">
        <v>224</v>
      </c>
      <c r="G27" s="22" t="s">
        <v>225</v>
      </c>
      <c r="H27" s="24"/>
      <c r="I27" s="24"/>
      <c r="J27" s="24"/>
      <c r="K27" s="24"/>
      <c r="L27" s="24"/>
      <c r="M27" s="24"/>
      <c r="N27" s="24"/>
      <c r="O27" s="24"/>
      <c r="P27" s="24"/>
      <c r="Q27" s="24"/>
      <c r="R27" s="24"/>
      <c r="S27" s="24"/>
      <c r="T27" s="24"/>
      <c r="U27" s="24"/>
      <c r="V27" s="24"/>
      <c r="W27" s="24"/>
    </row>
    <row r="28" ht="21" customHeight="1" spans="1:23">
      <c r="A28" s="119"/>
      <c r="B28" s="22" t="s">
        <v>222</v>
      </c>
      <c r="C28" s="22" t="s">
        <v>223</v>
      </c>
      <c r="D28" s="22" t="s">
        <v>96</v>
      </c>
      <c r="E28" s="22" t="s">
        <v>97</v>
      </c>
      <c r="F28" s="22" t="s">
        <v>224</v>
      </c>
      <c r="G28" s="22" t="s">
        <v>225</v>
      </c>
      <c r="H28" s="24">
        <v>112596.24</v>
      </c>
      <c r="I28" s="24">
        <v>112596.24</v>
      </c>
      <c r="J28" s="24"/>
      <c r="K28" s="24"/>
      <c r="L28" s="24">
        <v>112596.24</v>
      </c>
      <c r="M28" s="24"/>
      <c r="N28" s="24"/>
      <c r="O28" s="24"/>
      <c r="P28" s="24"/>
      <c r="Q28" s="24"/>
      <c r="R28" s="24"/>
      <c r="S28" s="24"/>
      <c r="T28" s="24"/>
      <c r="U28" s="24"/>
      <c r="V28" s="24"/>
      <c r="W28" s="24"/>
    </row>
    <row r="29" ht="21" customHeight="1" spans="1:23">
      <c r="A29" s="119"/>
      <c r="B29" s="22" t="s">
        <v>226</v>
      </c>
      <c r="C29" s="22" t="s">
        <v>227</v>
      </c>
      <c r="D29" s="22" t="s">
        <v>96</v>
      </c>
      <c r="E29" s="22" t="s">
        <v>97</v>
      </c>
      <c r="F29" s="22" t="s">
        <v>228</v>
      </c>
      <c r="G29" s="22" t="s">
        <v>227</v>
      </c>
      <c r="H29" s="24">
        <v>16677.84</v>
      </c>
      <c r="I29" s="24">
        <v>16677.84</v>
      </c>
      <c r="J29" s="24"/>
      <c r="K29" s="24"/>
      <c r="L29" s="24">
        <v>16677.84</v>
      </c>
      <c r="M29" s="24"/>
      <c r="N29" s="24"/>
      <c r="O29" s="24"/>
      <c r="P29" s="24"/>
      <c r="Q29" s="24"/>
      <c r="R29" s="24"/>
      <c r="S29" s="24"/>
      <c r="T29" s="24"/>
      <c r="U29" s="24"/>
      <c r="V29" s="24"/>
      <c r="W29" s="24"/>
    </row>
    <row r="30" ht="21" customHeight="1" spans="1:23">
      <c r="A30" s="119"/>
      <c r="B30" s="22" t="s">
        <v>229</v>
      </c>
      <c r="C30" s="22" t="s">
        <v>230</v>
      </c>
      <c r="D30" s="22" t="s">
        <v>88</v>
      </c>
      <c r="E30" s="22" t="s">
        <v>89</v>
      </c>
      <c r="F30" s="22" t="s">
        <v>231</v>
      </c>
      <c r="G30" s="22" t="s">
        <v>232</v>
      </c>
      <c r="H30" s="24">
        <v>86589</v>
      </c>
      <c r="I30" s="24">
        <v>86589</v>
      </c>
      <c r="J30" s="24"/>
      <c r="K30" s="24"/>
      <c r="L30" s="24">
        <v>86589</v>
      </c>
      <c r="M30" s="24"/>
      <c r="N30" s="24"/>
      <c r="O30" s="24"/>
      <c r="P30" s="24"/>
      <c r="Q30" s="24"/>
      <c r="R30" s="24"/>
      <c r="S30" s="24"/>
      <c r="T30" s="24"/>
      <c r="U30" s="24"/>
      <c r="V30" s="24"/>
      <c r="W30" s="24"/>
    </row>
    <row r="31" ht="21" customHeight="1" spans="1:23">
      <c r="A31" s="119"/>
      <c r="B31" s="22" t="s">
        <v>233</v>
      </c>
      <c r="C31" s="22" t="s">
        <v>234</v>
      </c>
      <c r="D31" s="22" t="s">
        <v>98</v>
      </c>
      <c r="E31" s="22" t="s">
        <v>99</v>
      </c>
      <c r="F31" s="22" t="s">
        <v>235</v>
      </c>
      <c r="G31" s="22" t="s">
        <v>236</v>
      </c>
      <c r="H31" s="24">
        <v>266400</v>
      </c>
      <c r="I31" s="24">
        <v>266400</v>
      </c>
      <c r="J31" s="24"/>
      <c r="K31" s="24"/>
      <c r="L31" s="24">
        <v>266400</v>
      </c>
      <c r="M31" s="24"/>
      <c r="N31" s="24"/>
      <c r="O31" s="24"/>
      <c r="P31" s="24"/>
      <c r="Q31" s="24"/>
      <c r="R31" s="24"/>
      <c r="S31" s="24"/>
      <c r="T31" s="24"/>
      <c r="U31" s="24"/>
      <c r="V31" s="24"/>
      <c r="W31" s="24"/>
    </row>
    <row r="32" ht="21" customHeight="1" spans="1:23">
      <c r="A32" s="119"/>
      <c r="B32" s="22" t="s">
        <v>233</v>
      </c>
      <c r="C32" s="22" t="s">
        <v>234</v>
      </c>
      <c r="D32" s="22" t="s">
        <v>102</v>
      </c>
      <c r="E32" s="22" t="s">
        <v>103</v>
      </c>
      <c r="F32" s="22" t="s">
        <v>235</v>
      </c>
      <c r="G32" s="22" t="s">
        <v>236</v>
      </c>
      <c r="H32" s="24">
        <v>16200</v>
      </c>
      <c r="I32" s="24">
        <v>16200</v>
      </c>
      <c r="J32" s="24"/>
      <c r="K32" s="24"/>
      <c r="L32" s="24">
        <v>16200</v>
      </c>
      <c r="M32" s="24"/>
      <c r="N32" s="24"/>
      <c r="O32" s="24"/>
      <c r="P32" s="24"/>
      <c r="Q32" s="24"/>
      <c r="R32" s="24"/>
      <c r="S32" s="24"/>
      <c r="T32" s="24"/>
      <c r="U32" s="24"/>
      <c r="V32" s="24"/>
      <c r="W32" s="24"/>
    </row>
    <row r="33" ht="21" customHeight="1" spans="1:23">
      <c r="A33" s="119"/>
      <c r="B33" s="22" t="s">
        <v>233</v>
      </c>
      <c r="C33" s="22" t="s">
        <v>234</v>
      </c>
      <c r="D33" s="22" t="s">
        <v>106</v>
      </c>
      <c r="E33" s="22" t="s">
        <v>107</v>
      </c>
      <c r="F33" s="22" t="s">
        <v>235</v>
      </c>
      <c r="G33" s="22" t="s">
        <v>236</v>
      </c>
      <c r="H33" s="24">
        <v>37440</v>
      </c>
      <c r="I33" s="24">
        <v>37440</v>
      </c>
      <c r="J33" s="24"/>
      <c r="K33" s="24"/>
      <c r="L33" s="24">
        <v>37440</v>
      </c>
      <c r="M33" s="24"/>
      <c r="N33" s="24"/>
      <c r="O33" s="24"/>
      <c r="P33" s="24"/>
      <c r="Q33" s="24"/>
      <c r="R33" s="24"/>
      <c r="S33" s="24"/>
      <c r="T33" s="24"/>
      <c r="U33" s="24"/>
      <c r="V33" s="24"/>
      <c r="W33" s="24"/>
    </row>
    <row r="34" ht="21" customHeight="1" spans="1:23">
      <c r="A34" s="119"/>
      <c r="B34" s="22" t="s">
        <v>237</v>
      </c>
      <c r="C34" s="22" t="s">
        <v>238</v>
      </c>
      <c r="D34" s="22" t="s">
        <v>96</v>
      </c>
      <c r="E34" s="22" t="s">
        <v>97</v>
      </c>
      <c r="F34" s="22" t="s">
        <v>239</v>
      </c>
      <c r="G34" s="22" t="s">
        <v>240</v>
      </c>
      <c r="H34" s="24">
        <v>30000</v>
      </c>
      <c r="I34" s="24">
        <v>30000</v>
      </c>
      <c r="J34" s="24"/>
      <c r="K34" s="24"/>
      <c r="L34" s="24">
        <v>30000</v>
      </c>
      <c r="M34" s="24"/>
      <c r="N34" s="24"/>
      <c r="O34" s="24"/>
      <c r="P34" s="24"/>
      <c r="Q34" s="24"/>
      <c r="R34" s="24"/>
      <c r="S34" s="24"/>
      <c r="T34" s="24"/>
      <c r="U34" s="24"/>
      <c r="V34" s="24"/>
      <c r="W34" s="24"/>
    </row>
    <row r="35" ht="21" customHeight="1" spans="1:23">
      <c r="A35" s="34" t="s">
        <v>120</v>
      </c>
      <c r="B35" s="131"/>
      <c r="C35" s="131"/>
      <c r="D35" s="131"/>
      <c r="E35" s="131"/>
      <c r="F35" s="131"/>
      <c r="G35" s="132"/>
      <c r="H35" s="24">
        <v>3965596.32</v>
      </c>
      <c r="I35" s="24">
        <v>3965596.32</v>
      </c>
      <c r="J35" s="24"/>
      <c r="K35" s="24"/>
      <c r="L35" s="24">
        <v>3965596.32</v>
      </c>
      <c r="M35" s="24"/>
      <c r="N35" s="24"/>
      <c r="O35" s="24"/>
      <c r="P35" s="24"/>
      <c r="Q35" s="24"/>
      <c r="R35" s="24"/>
      <c r="S35" s="24"/>
      <c r="T35" s="24"/>
      <c r="U35" s="24"/>
      <c r="V35" s="24"/>
      <c r="W35" s="24"/>
    </row>
  </sheetData>
  <mergeCells count="30">
    <mergeCell ref="A3:W3"/>
    <mergeCell ref="A4:G4"/>
    <mergeCell ref="H5:W5"/>
    <mergeCell ref="I6:M6"/>
    <mergeCell ref="N6:P6"/>
    <mergeCell ref="R6:W6"/>
    <mergeCell ref="A35:G35"/>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0"/>
  <sheetViews>
    <sheetView showZeros="0" tabSelected="1" workbookViewId="0">
      <pane ySplit="1" topLeftCell="A6" activePane="bottomLeft" state="frozen"/>
      <selection/>
      <selection pane="bottomLeft" activeCell="D37" sqref="D37"/>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241</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"单位名称："&amp;"沧源佤族自治县岩帅中心卫生院"</f>
        <v>单位名称：沧源佤族自治县岩帅中心卫生院</v>
      </c>
      <c r="B4" s="9"/>
      <c r="C4" s="9"/>
      <c r="D4" s="9"/>
      <c r="E4" s="9"/>
      <c r="F4" s="9"/>
      <c r="G4" s="9"/>
      <c r="H4" s="9"/>
      <c r="I4" s="10"/>
      <c r="J4" s="10"/>
      <c r="K4" s="10"/>
      <c r="L4" s="10"/>
      <c r="M4" s="10"/>
      <c r="N4" s="10"/>
      <c r="O4" s="10"/>
      <c r="P4" s="10"/>
      <c r="Q4" s="10"/>
      <c r="R4" s="2"/>
      <c r="S4" s="2"/>
      <c r="T4" s="2"/>
      <c r="U4" s="4"/>
      <c r="V4" s="2"/>
      <c r="W4" s="39" t="s">
        <v>169</v>
      </c>
    </row>
    <row r="5" ht="18.75" customHeight="1" spans="1:23">
      <c r="A5" s="11" t="s">
        <v>242</v>
      </c>
      <c r="B5" s="12" t="s">
        <v>184</v>
      </c>
      <c r="C5" s="11" t="s">
        <v>185</v>
      </c>
      <c r="D5" s="11" t="s">
        <v>243</v>
      </c>
      <c r="E5" s="12" t="s">
        <v>186</v>
      </c>
      <c r="F5" s="12" t="s">
        <v>187</v>
      </c>
      <c r="G5" s="12" t="s">
        <v>244</v>
      </c>
      <c r="H5" s="12" t="s">
        <v>245</v>
      </c>
      <c r="I5" s="30" t="s">
        <v>56</v>
      </c>
      <c r="J5" s="13" t="s">
        <v>246</v>
      </c>
      <c r="K5" s="14"/>
      <c r="L5" s="14"/>
      <c r="M5" s="15"/>
      <c r="N5" s="13" t="s">
        <v>192</v>
      </c>
      <c r="O5" s="14"/>
      <c r="P5" s="15"/>
      <c r="Q5" s="12" t="s">
        <v>62</v>
      </c>
      <c r="R5" s="13" t="s">
        <v>78</v>
      </c>
      <c r="S5" s="14"/>
      <c r="T5" s="14"/>
      <c r="U5" s="14"/>
      <c r="V5" s="14"/>
      <c r="W5" s="15"/>
    </row>
    <row r="6" ht="18.75" customHeight="1" spans="1:23">
      <c r="A6" s="16"/>
      <c r="B6" s="31"/>
      <c r="C6" s="16"/>
      <c r="D6" s="16"/>
      <c r="E6" s="17"/>
      <c r="F6" s="17"/>
      <c r="G6" s="17"/>
      <c r="H6" s="17"/>
      <c r="I6" s="31"/>
      <c r="J6" s="120" t="s">
        <v>59</v>
      </c>
      <c r="K6" s="121"/>
      <c r="L6" s="12" t="s">
        <v>60</v>
      </c>
      <c r="M6" s="12" t="s">
        <v>61</v>
      </c>
      <c r="N6" s="12" t="s">
        <v>59</v>
      </c>
      <c r="O6" s="12" t="s">
        <v>60</v>
      </c>
      <c r="P6" s="12" t="s">
        <v>61</v>
      </c>
      <c r="Q6" s="17"/>
      <c r="R6" s="12" t="s">
        <v>58</v>
      </c>
      <c r="S6" s="11" t="s">
        <v>65</v>
      </c>
      <c r="T6" s="11" t="s">
        <v>198</v>
      </c>
      <c r="U6" s="11" t="s">
        <v>67</v>
      </c>
      <c r="V6" s="11" t="s">
        <v>68</v>
      </c>
      <c r="W6" s="11" t="s">
        <v>69</v>
      </c>
    </row>
    <row r="7" ht="18.75" customHeight="1" spans="1:23">
      <c r="A7" s="31"/>
      <c r="B7" s="31"/>
      <c r="C7" s="31"/>
      <c r="D7" s="31"/>
      <c r="E7" s="31"/>
      <c r="F7" s="31"/>
      <c r="G7" s="31"/>
      <c r="H7" s="31"/>
      <c r="I7" s="31"/>
      <c r="J7" s="122" t="s">
        <v>58</v>
      </c>
      <c r="K7" s="93"/>
      <c r="L7" s="31"/>
      <c r="M7" s="31"/>
      <c r="N7" s="31"/>
      <c r="O7" s="31"/>
      <c r="P7" s="31"/>
      <c r="Q7" s="31"/>
      <c r="R7" s="31"/>
      <c r="S7" s="123"/>
      <c r="T7" s="123"/>
      <c r="U7" s="123"/>
      <c r="V7" s="123"/>
      <c r="W7" s="123"/>
    </row>
    <row r="8" ht="18.75" customHeight="1" spans="1:23">
      <c r="A8" s="18"/>
      <c r="B8" s="32"/>
      <c r="C8" s="18"/>
      <c r="D8" s="18"/>
      <c r="E8" s="19"/>
      <c r="F8" s="19"/>
      <c r="G8" s="19"/>
      <c r="H8" s="19"/>
      <c r="I8" s="32"/>
      <c r="J8" s="46" t="s">
        <v>58</v>
      </c>
      <c r="K8" s="46" t="s">
        <v>247</v>
      </c>
      <c r="L8" s="19"/>
      <c r="M8" s="19"/>
      <c r="N8" s="19"/>
      <c r="O8" s="19"/>
      <c r="P8" s="19"/>
      <c r="Q8" s="19"/>
      <c r="R8" s="19"/>
      <c r="S8" s="19"/>
      <c r="T8" s="19"/>
      <c r="U8" s="32"/>
      <c r="V8" s="19"/>
      <c r="W8" s="19"/>
    </row>
    <row r="9" ht="18.75" customHeight="1" spans="1:23">
      <c r="A9" s="117">
        <v>1</v>
      </c>
      <c r="B9" s="117">
        <v>2</v>
      </c>
      <c r="C9" s="117">
        <v>3</v>
      </c>
      <c r="D9" s="117">
        <v>4</v>
      </c>
      <c r="E9" s="117">
        <v>5</v>
      </c>
      <c r="F9" s="117">
        <v>6</v>
      </c>
      <c r="G9" s="117">
        <v>7</v>
      </c>
      <c r="H9" s="117">
        <v>8</v>
      </c>
      <c r="I9" s="117">
        <v>9</v>
      </c>
      <c r="J9" s="117">
        <v>10</v>
      </c>
      <c r="K9" s="117">
        <v>11</v>
      </c>
      <c r="L9" s="117">
        <v>12</v>
      </c>
      <c r="M9" s="117">
        <v>13</v>
      </c>
      <c r="N9" s="117">
        <v>14</v>
      </c>
      <c r="O9" s="117">
        <v>15</v>
      </c>
      <c r="P9" s="117">
        <v>16</v>
      </c>
      <c r="Q9" s="117">
        <v>17</v>
      </c>
      <c r="R9" s="117">
        <v>18</v>
      </c>
      <c r="S9" s="117">
        <v>19</v>
      </c>
      <c r="T9" s="117">
        <v>20</v>
      </c>
      <c r="U9" s="117">
        <v>21</v>
      </c>
      <c r="V9" s="117">
        <v>22</v>
      </c>
      <c r="W9" s="117">
        <v>23</v>
      </c>
    </row>
    <row r="10" ht="18.75" customHeight="1" spans="1:23">
      <c r="A10" s="22"/>
      <c r="B10" s="22"/>
      <c r="C10" s="22" t="s">
        <v>248</v>
      </c>
      <c r="D10" s="22"/>
      <c r="E10" s="22"/>
      <c r="F10" s="22"/>
      <c r="G10" s="22"/>
      <c r="H10" s="22"/>
      <c r="I10" s="24">
        <v>5000</v>
      </c>
      <c r="J10" s="24">
        <v>5000</v>
      </c>
      <c r="K10" s="24">
        <v>5000</v>
      </c>
      <c r="L10" s="24"/>
      <c r="M10" s="24"/>
      <c r="N10" s="24"/>
      <c r="O10" s="24"/>
      <c r="P10" s="24"/>
      <c r="Q10" s="24"/>
      <c r="R10" s="24"/>
      <c r="S10" s="24"/>
      <c r="T10" s="24"/>
      <c r="U10" s="24"/>
      <c r="V10" s="24"/>
      <c r="W10" s="24"/>
    </row>
    <row r="11" ht="18.75" customHeight="1" spans="1:23">
      <c r="A11" s="118" t="s">
        <v>249</v>
      </c>
      <c r="B11" s="118" t="s">
        <v>250</v>
      </c>
      <c r="C11" s="22" t="s">
        <v>248</v>
      </c>
      <c r="D11" s="118" t="s">
        <v>71</v>
      </c>
      <c r="E11" s="118" t="s">
        <v>102</v>
      </c>
      <c r="F11" s="118" t="s">
        <v>103</v>
      </c>
      <c r="G11" s="118" t="s">
        <v>251</v>
      </c>
      <c r="H11" s="118" t="s">
        <v>252</v>
      </c>
      <c r="I11" s="24">
        <v>5000</v>
      </c>
      <c r="J11" s="24">
        <v>5000</v>
      </c>
      <c r="K11" s="24">
        <v>5000</v>
      </c>
      <c r="L11" s="24"/>
      <c r="M11" s="24"/>
      <c r="N11" s="24"/>
      <c r="O11" s="24"/>
      <c r="P11" s="24"/>
      <c r="Q11" s="24"/>
      <c r="R11" s="24"/>
      <c r="S11" s="24"/>
      <c r="T11" s="24"/>
      <c r="U11" s="24"/>
      <c r="V11" s="24"/>
      <c r="W11" s="24"/>
    </row>
    <row r="12" ht="18.75" customHeight="1" spans="1:23">
      <c r="A12" s="119"/>
      <c r="B12" s="119"/>
      <c r="C12" s="22" t="s">
        <v>253</v>
      </c>
      <c r="D12" s="119"/>
      <c r="E12" s="119"/>
      <c r="F12" s="119"/>
      <c r="G12" s="119"/>
      <c r="H12" s="119"/>
      <c r="I12" s="24">
        <v>3628958.4</v>
      </c>
      <c r="J12" s="24"/>
      <c r="K12" s="24"/>
      <c r="L12" s="24"/>
      <c r="M12" s="24"/>
      <c r="N12" s="24"/>
      <c r="O12" s="24"/>
      <c r="P12" s="24"/>
      <c r="Q12" s="24"/>
      <c r="R12" s="24">
        <v>3628958.4</v>
      </c>
      <c r="S12" s="24">
        <v>3628958.4</v>
      </c>
      <c r="T12" s="24"/>
      <c r="U12" s="24"/>
      <c r="V12" s="24"/>
      <c r="W12" s="24"/>
    </row>
    <row r="13" ht="18.75" customHeight="1" spans="1:23">
      <c r="A13" s="118" t="s">
        <v>254</v>
      </c>
      <c r="B13" s="118" t="s">
        <v>255</v>
      </c>
      <c r="C13" s="22" t="s">
        <v>253</v>
      </c>
      <c r="D13" s="118" t="s">
        <v>71</v>
      </c>
      <c r="E13" s="118" t="s">
        <v>96</v>
      </c>
      <c r="F13" s="118" t="s">
        <v>97</v>
      </c>
      <c r="G13" s="118" t="s">
        <v>256</v>
      </c>
      <c r="H13" s="118" t="s">
        <v>257</v>
      </c>
      <c r="I13" s="24">
        <v>45298</v>
      </c>
      <c r="J13" s="24"/>
      <c r="K13" s="24"/>
      <c r="L13" s="24"/>
      <c r="M13" s="24"/>
      <c r="N13" s="24"/>
      <c r="O13" s="24"/>
      <c r="P13" s="24"/>
      <c r="Q13" s="24"/>
      <c r="R13" s="24">
        <v>45298</v>
      </c>
      <c r="S13" s="24">
        <v>45298</v>
      </c>
      <c r="T13" s="24"/>
      <c r="U13" s="24"/>
      <c r="V13" s="24"/>
      <c r="W13" s="24"/>
    </row>
    <row r="14" ht="18.75" customHeight="1" spans="1:23">
      <c r="A14" s="118" t="s">
        <v>254</v>
      </c>
      <c r="B14" s="118" t="s">
        <v>255</v>
      </c>
      <c r="C14" s="22" t="s">
        <v>253</v>
      </c>
      <c r="D14" s="118" t="s">
        <v>71</v>
      </c>
      <c r="E14" s="118" t="s">
        <v>96</v>
      </c>
      <c r="F14" s="118" t="s">
        <v>97</v>
      </c>
      <c r="G14" s="118" t="s">
        <v>258</v>
      </c>
      <c r="H14" s="118" t="s">
        <v>259</v>
      </c>
      <c r="I14" s="24">
        <v>10000</v>
      </c>
      <c r="J14" s="24"/>
      <c r="K14" s="24"/>
      <c r="L14" s="24"/>
      <c r="M14" s="24"/>
      <c r="N14" s="24"/>
      <c r="O14" s="24"/>
      <c r="P14" s="24"/>
      <c r="Q14" s="24"/>
      <c r="R14" s="24">
        <v>10000</v>
      </c>
      <c r="S14" s="24">
        <v>10000</v>
      </c>
      <c r="T14" s="24"/>
      <c r="U14" s="24"/>
      <c r="V14" s="24"/>
      <c r="W14" s="24"/>
    </row>
    <row r="15" ht="18.75" customHeight="1" spans="1:23">
      <c r="A15" s="118" t="s">
        <v>254</v>
      </c>
      <c r="B15" s="118" t="s">
        <v>255</v>
      </c>
      <c r="C15" s="22" t="s">
        <v>253</v>
      </c>
      <c r="D15" s="118" t="s">
        <v>71</v>
      </c>
      <c r="E15" s="118" t="s">
        <v>96</v>
      </c>
      <c r="F15" s="118" t="s">
        <v>97</v>
      </c>
      <c r="G15" s="118" t="s">
        <v>260</v>
      </c>
      <c r="H15" s="118" t="s">
        <v>261</v>
      </c>
      <c r="I15" s="24">
        <v>11000</v>
      </c>
      <c r="J15" s="24"/>
      <c r="K15" s="24"/>
      <c r="L15" s="24"/>
      <c r="M15" s="24"/>
      <c r="N15" s="24"/>
      <c r="O15" s="24"/>
      <c r="P15" s="24"/>
      <c r="Q15" s="24"/>
      <c r="R15" s="24">
        <v>11000</v>
      </c>
      <c r="S15" s="24">
        <v>11000</v>
      </c>
      <c r="T15" s="24"/>
      <c r="U15" s="24"/>
      <c r="V15" s="24"/>
      <c r="W15" s="24"/>
    </row>
    <row r="16" ht="18.75" customHeight="1" spans="1:23">
      <c r="A16" s="118" t="s">
        <v>254</v>
      </c>
      <c r="B16" s="118" t="s">
        <v>255</v>
      </c>
      <c r="C16" s="22" t="s">
        <v>253</v>
      </c>
      <c r="D16" s="118" t="s">
        <v>71</v>
      </c>
      <c r="E16" s="118" t="s">
        <v>96</v>
      </c>
      <c r="F16" s="118" t="s">
        <v>97</v>
      </c>
      <c r="G16" s="118" t="s">
        <v>262</v>
      </c>
      <c r="H16" s="118" t="s">
        <v>263</v>
      </c>
      <c r="I16" s="24">
        <v>18000</v>
      </c>
      <c r="J16" s="24"/>
      <c r="K16" s="24"/>
      <c r="L16" s="24"/>
      <c r="M16" s="24"/>
      <c r="N16" s="24"/>
      <c r="O16" s="24"/>
      <c r="P16" s="24"/>
      <c r="Q16" s="24"/>
      <c r="R16" s="24">
        <v>18000</v>
      </c>
      <c r="S16" s="24">
        <v>18000</v>
      </c>
      <c r="T16" s="24"/>
      <c r="U16" s="24"/>
      <c r="V16" s="24"/>
      <c r="W16" s="24"/>
    </row>
    <row r="17" ht="18.75" customHeight="1" spans="1:23">
      <c r="A17" s="118" t="s">
        <v>254</v>
      </c>
      <c r="B17" s="118" t="s">
        <v>255</v>
      </c>
      <c r="C17" s="22" t="s">
        <v>253</v>
      </c>
      <c r="D17" s="118" t="s">
        <v>71</v>
      </c>
      <c r="E17" s="118" t="s">
        <v>96</v>
      </c>
      <c r="F17" s="118" t="s">
        <v>97</v>
      </c>
      <c r="G17" s="118" t="s">
        <v>264</v>
      </c>
      <c r="H17" s="118" t="s">
        <v>265</v>
      </c>
      <c r="I17" s="24">
        <v>20280</v>
      </c>
      <c r="J17" s="24"/>
      <c r="K17" s="24"/>
      <c r="L17" s="24"/>
      <c r="M17" s="24"/>
      <c r="N17" s="24"/>
      <c r="O17" s="24"/>
      <c r="P17" s="24"/>
      <c r="Q17" s="24"/>
      <c r="R17" s="24">
        <v>20280</v>
      </c>
      <c r="S17" s="24">
        <v>20280</v>
      </c>
      <c r="T17" s="24"/>
      <c r="U17" s="24"/>
      <c r="V17" s="24"/>
      <c r="W17" s="24"/>
    </row>
    <row r="18" ht="18.75" customHeight="1" spans="1:23">
      <c r="A18" s="118" t="s">
        <v>254</v>
      </c>
      <c r="B18" s="118" t="s">
        <v>255</v>
      </c>
      <c r="C18" s="22" t="s">
        <v>253</v>
      </c>
      <c r="D18" s="118" t="s">
        <v>71</v>
      </c>
      <c r="E18" s="118" t="s">
        <v>96</v>
      </c>
      <c r="F18" s="118" t="s">
        <v>97</v>
      </c>
      <c r="G18" s="118" t="s">
        <v>266</v>
      </c>
      <c r="H18" s="118" t="s">
        <v>267</v>
      </c>
      <c r="I18" s="24">
        <v>30500</v>
      </c>
      <c r="J18" s="24"/>
      <c r="K18" s="24"/>
      <c r="L18" s="24"/>
      <c r="M18" s="24"/>
      <c r="N18" s="24"/>
      <c r="O18" s="24"/>
      <c r="P18" s="24"/>
      <c r="Q18" s="24"/>
      <c r="R18" s="24">
        <v>30500</v>
      </c>
      <c r="S18" s="24">
        <v>30500</v>
      </c>
      <c r="T18" s="24"/>
      <c r="U18" s="24"/>
      <c r="V18" s="24"/>
      <c r="W18" s="24"/>
    </row>
    <row r="19" ht="18.75" customHeight="1" spans="1:23">
      <c r="A19" s="118" t="s">
        <v>254</v>
      </c>
      <c r="B19" s="118" t="s">
        <v>255</v>
      </c>
      <c r="C19" s="22" t="s">
        <v>253</v>
      </c>
      <c r="D19" s="118" t="s">
        <v>71</v>
      </c>
      <c r="E19" s="118" t="s">
        <v>96</v>
      </c>
      <c r="F19" s="118" t="s">
        <v>97</v>
      </c>
      <c r="G19" s="118" t="s">
        <v>268</v>
      </c>
      <c r="H19" s="118" t="s">
        <v>269</v>
      </c>
      <c r="I19" s="24">
        <v>76857</v>
      </c>
      <c r="J19" s="24"/>
      <c r="K19" s="24"/>
      <c r="L19" s="24"/>
      <c r="M19" s="24"/>
      <c r="N19" s="24"/>
      <c r="O19" s="24"/>
      <c r="P19" s="24"/>
      <c r="Q19" s="24"/>
      <c r="R19" s="24">
        <v>76857</v>
      </c>
      <c r="S19" s="24">
        <v>76857</v>
      </c>
      <c r="T19" s="24"/>
      <c r="U19" s="24"/>
      <c r="V19" s="24"/>
      <c r="W19" s="24"/>
    </row>
    <row r="20" ht="18.75" customHeight="1" spans="1:23">
      <c r="A20" s="118" t="s">
        <v>254</v>
      </c>
      <c r="B20" s="118" t="s">
        <v>255</v>
      </c>
      <c r="C20" s="22" t="s">
        <v>253</v>
      </c>
      <c r="D20" s="118" t="s">
        <v>71</v>
      </c>
      <c r="E20" s="118" t="s">
        <v>96</v>
      </c>
      <c r="F20" s="118" t="s">
        <v>97</v>
      </c>
      <c r="G20" s="118" t="s">
        <v>270</v>
      </c>
      <c r="H20" s="118" t="s">
        <v>271</v>
      </c>
      <c r="I20" s="24">
        <v>23400</v>
      </c>
      <c r="J20" s="24"/>
      <c r="K20" s="24"/>
      <c r="L20" s="24"/>
      <c r="M20" s="24"/>
      <c r="N20" s="24"/>
      <c r="O20" s="24"/>
      <c r="P20" s="24"/>
      <c r="Q20" s="24"/>
      <c r="R20" s="24">
        <v>23400</v>
      </c>
      <c r="S20" s="24">
        <v>23400</v>
      </c>
      <c r="T20" s="24"/>
      <c r="U20" s="24"/>
      <c r="V20" s="24"/>
      <c r="W20" s="24"/>
    </row>
    <row r="21" ht="18.75" customHeight="1" spans="1:23">
      <c r="A21" s="118" t="s">
        <v>254</v>
      </c>
      <c r="B21" s="118" t="s">
        <v>255</v>
      </c>
      <c r="C21" s="22" t="s">
        <v>253</v>
      </c>
      <c r="D21" s="118" t="s">
        <v>71</v>
      </c>
      <c r="E21" s="118" t="s">
        <v>96</v>
      </c>
      <c r="F21" s="118" t="s">
        <v>97</v>
      </c>
      <c r="G21" s="118" t="s">
        <v>272</v>
      </c>
      <c r="H21" s="118" t="s">
        <v>273</v>
      </c>
      <c r="I21" s="24">
        <v>2081842.4</v>
      </c>
      <c r="J21" s="24"/>
      <c r="K21" s="24"/>
      <c r="L21" s="24"/>
      <c r="M21" s="24"/>
      <c r="N21" s="24"/>
      <c r="O21" s="24"/>
      <c r="P21" s="24"/>
      <c r="Q21" s="24"/>
      <c r="R21" s="24">
        <v>2081842.4</v>
      </c>
      <c r="S21" s="24">
        <v>2081842.4</v>
      </c>
      <c r="T21" s="24"/>
      <c r="U21" s="24"/>
      <c r="V21" s="24"/>
      <c r="W21" s="24"/>
    </row>
    <row r="22" ht="18.75" customHeight="1" spans="1:23">
      <c r="A22" s="118" t="s">
        <v>254</v>
      </c>
      <c r="B22" s="118" t="s">
        <v>255</v>
      </c>
      <c r="C22" s="22" t="s">
        <v>253</v>
      </c>
      <c r="D22" s="118" t="s">
        <v>71</v>
      </c>
      <c r="E22" s="118" t="s">
        <v>96</v>
      </c>
      <c r="F22" s="118" t="s">
        <v>97</v>
      </c>
      <c r="G22" s="118" t="s">
        <v>251</v>
      </c>
      <c r="H22" s="118" t="s">
        <v>252</v>
      </c>
      <c r="I22" s="24">
        <v>830600</v>
      </c>
      <c r="J22" s="24"/>
      <c r="K22" s="24"/>
      <c r="L22" s="24"/>
      <c r="M22" s="24"/>
      <c r="N22" s="24"/>
      <c r="O22" s="24"/>
      <c r="P22" s="24"/>
      <c r="Q22" s="24"/>
      <c r="R22" s="24">
        <v>830600</v>
      </c>
      <c r="S22" s="24">
        <v>830600</v>
      </c>
      <c r="T22" s="24"/>
      <c r="U22" s="24"/>
      <c r="V22" s="24"/>
      <c r="W22" s="24"/>
    </row>
    <row r="23" ht="18.75" customHeight="1" spans="1:23">
      <c r="A23" s="118" t="s">
        <v>254</v>
      </c>
      <c r="B23" s="118" t="s">
        <v>255</v>
      </c>
      <c r="C23" s="22" t="s">
        <v>253</v>
      </c>
      <c r="D23" s="118" t="s">
        <v>71</v>
      </c>
      <c r="E23" s="118" t="s">
        <v>96</v>
      </c>
      <c r="F23" s="118" t="s">
        <v>97</v>
      </c>
      <c r="G23" s="118" t="s">
        <v>274</v>
      </c>
      <c r="H23" s="118" t="s">
        <v>275</v>
      </c>
      <c r="I23" s="24">
        <v>60100</v>
      </c>
      <c r="J23" s="24"/>
      <c r="K23" s="24"/>
      <c r="L23" s="24"/>
      <c r="M23" s="24"/>
      <c r="N23" s="24"/>
      <c r="O23" s="24"/>
      <c r="P23" s="24"/>
      <c r="Q23" s="24"/>
      <c r="R23" s="24">
        <v>60100</v>
      </c>
      <c r="S23" s="24">
        <v>60100</v>
      </c>
      <c r="T23" s="24"/>
      <c r="U23" s="24"/>
      <c r="V23" s="24"/>
      <c r="W23" s="24"/>
    </row>
    <row r="24" ht="18.75" customHeight="1" spans="1:23">
      <c r="A24" s="118" t="s">
        <v>254</v>
      </c>
      <c r="B24" s="118" t="s">
        <v>255</v>
      </c>
      <c r="C24" s="22" t="s">
        <v>253</v>
      </c>
      <c r="D24" s="118" t="s">
        <v>71</v>
      </c>
      <c r="E24" s="118" t="s">
        <v>96</v>
      </c>
      <c r="F24" s="118" t="s">
        <v>97</v>
      </c>
      <c r="G24" s="118" t="s">
        <v>228</v>
      </c>
      <c r="H24" s="118" t="s">
        <v>227</v>
      </c>
      <c r="I24" s="24">
        <v>27816</v>
      </c>
      <c r="J24" s="24"/>
      <c r="K24" s="24"/>
      <c r="L24" s="24"/>
      <c r="M24" s="24"/>
      <c r="N24" s="24"/>
      <c r="O24" s="24"/>
      <c r="P24" s="24"/>
      <c r="Q24" s="24"/>
      <c r="R24" s="24">
        <v>27816</v>
      </c>
      <c r="S24" s="24">
        <v>27816</v>
      </c>
      <c r="T24" s="24"/>
      <c r="U24" s="24"/>
      <c r="V24" s="24"/>
      <c r="W24" s="24"/>
    </row>
    <row r="25" ht="18.75" customHeight="1" spans="1:23">
      <c r="A25" s="118" t="s">
        <v>254</v>
      </c>
      <c r="B25" s="118" t="s">
        <v>255</v>
      </c>
      <c r="C25" s="22" t="s">
        <v>253</v>
      </c>
      <c r="D25" s="118" t="s">
        <v>71</v>
      </c>
      <c r="E25" s="118" t="s">
        <v>96</v>
      </c>
      <c r="F25" s="118" t="s">
        <v>97</v>
      </c>
      <c r="G25" s="118" t="s">
        <v>276</v>
      </c>
      <c r="H25" s="118" t="s">
        <v>277</v>
      </c>
      <c r="I25" s="24">
        <v>37710</v>
      </c>
      <c r="J25" s="24"/>
      <c r="K25" s="24"/>
      <c r="L25" s="24"/>
      <c r="M25" s="24"/>
      <c r="N25" s="24"/>
      <c r="O25" s="24"/>
      <c r="P25" s="24"/>
      <c r="Q25" s="24"/>
      <c r="R25" s="24">
        <v>37710</v>
      </c>
      <c r="S25" s="24">
        <v>37710</v>
      </c>
      <c r="T25" s="24"/>
      <c r="U25" s="24"/>
      <c r="V25" s="24"/>
      <c r="W25" s="24"/>
    </row>
    <row r="26" ht="18.75" customHeight="1" spans="1:23">
      <c r="A26" s="118" t="s">
        <v>254</v>
      </c>
      <c r="B26" s="118" t="s">
        <v>255</v>
      </c>
      <c r="C26" s="22" t="s">
        <v>253</v>
      </c>
      <c r="D26" s="118" t="s">
        <v>71</v>
      </c>
      <c r="E26" s="118" t="s">
        <v>96</v>
      </c>
      <c r="F26" s="118" t="s">
        <v>97</v>
      </c>
      <c r="G26" s="118" t="s">
        <v>278</v>
      </c>
      <c r="H26" s="118" t="s">
        <v>279</v>
      </c>
      <c r="I26" s="24">
        <v>76400</v>
      </c>
      <c r="J26" s="24"/>
      <c r="K26" s="24"/>
      <c r="L26" s="24"/>
      <c r="M26" s="24"/>
      <c r="N26" s="24"/>
      <c r="O26" s="24"/>
      <c r="P26" s="24"/>
      <c r="Q26" s="24"/>
      <c r="R26" s="24">
        <v>76400</v>
      </c>
      <c r="S26" s="24">
        <v>76400</v>
      </c>
      <c r="T26" s="24"/>
      <c r="U26" s="24"/>
      <c r="V26" s="24"/>
      <c r="W26" s="24"/>
    </row>
    <row r="27" ht="18.75" customHeight="1" spans="1:23">
      <c r="A27" s="118" t="s">
        <v>254</v>
      </c>
      <c r="B27" s="118" t="s">
        <v>255</v>
      </c>
      <c r="C27" s="22" t="s">
        <v>253</v>
      </c>
      <c r="D27" s="118" t="s">
        <v>71</v>
      </c>
      <c r="E27" s="118" t="s">
        <v>96</v>
      </c>
      <c r="F27" s="118" t="s">
        <v>97</v>
      </c>
      <c r="G27" s="118" t="s">
        <v>280</v>
      </c>
      <c r="H27" s="118" t="s">
        <v>281</v>
      </c>
      <c r="I27" s="24">
        <v>189000</v>
      </c>
      <c r="J27" s="24"/>
      <c r="K27" s="24"/>
      <c r="L27" s="24"/>
      <c r="M27" s="24"/>
      <c r="N27" s="24"/>
      <c r="O27" s="24"/>
      <c r="P27" s="24"/>
      <c r="Q27" s="24"/>
      <c r="R27" s="24">
        <v>189000</v>
      </c>
      <c r="S27" s="24">
        <v>189000</v>
      </c>
      <c r="T27" s="24"/>
      <c r="U27" s="24"/>
      <c r="V27" s="24"/>
      <c r="W27" s="24"/>
    </row>
    <row r="28" ht="18.75" customHeight="1" spans="1:23">
      <c r="A28" s="118" t="s">
        <v>254</v>
      </c>
      <c r="B28" s="118" t="s">
        <v>255</v>
      </c>
      <c r="C28" s="22" t="s">
        <v>253</v>
      </c>
      <c r="D28" s="118" t="s">
        <v>71</v>
      </c>
      <c r="E28" s="118" t="s">
        <v>96</v>
      </c>
      <c r="F28" s="118" t="s">
        <v>97</v>
      </c>
      <c r="G28" s="118" t="s">
        <v>282</v>
      </c>
      <c r="H28" s="118" t="s">
        <v>283</v>
      </c>
      <c r="I28" s="24">
        <v>50000</v>
      </c>
      <c r="J28" s="24"/>
      <c r="K28" s="24"/>
      <c r="L28" s="24"/>
      <c r="M28" s="24"/>
      <c r="N28" s="24"/>
      <c r="O28" s="24"/>
      <c r="P28" s="24"/>
      <c r="Q28" s="24"/>
      <c r="R28" s="24">
        <v>50000</v>
      </c>
      <c r="S28" s="24">
        <v>50000</v>
      </c>
      <c r="T28" s="24"/>
      <c r="U28" s="24"/>
      <c r="V28" s="24"/>
      <c r="W28" s="24"/>
    </row>
    <row r="29" ht="18.75" customHeight="1" spans="1:23">
      <c r="A29" s="118" t="s">
        <v>254</v>
      </c>
      <c r="B29" s="118" t="s">
        <v>255</v>
      </c>
      <c r="C29" s="22" t="s">
        <v>253</v>
      </c>
      <c r="D29" s="118" t="s">
        <v>71</v>
      </c>
      <c r="E29" s="118" t="s">
        <v>96</v>
      </c>
      <c r="F29" s="118" t="s">
        <v>97</v>
      </c>
      <c r="G29" s="118" t="s">
        <v>284</v>
      </c>
      <c r="H29" s="118" t="s">
        <v>285</v>
      </c>
      <c r="I29" s="24">
        <v>40155</v>
      </c>
      <c r="J29" s="24"/>
      <c r="K29" s="24"/>
      <c r="L29" s="24"/>
      <c r="M29" s="24"/>
      <c r="N29" s="24"/>
      <c r="O29" s="24"/>
      <c r="P29" s="24"/>
      <c r="Q29" s="24"/>
      <c r="R29" s="24">
        <v>40155</v>
      </c>
      <c r="S29" s="24">
        <v>40155</v>
      </c>
      <c r="T29" s="24"/>
      <c r="U29" s="24"/>
      <c r="V29" s="24"/>
      <c r="W29" s="24"/>
    </row>
    <row r="30" ht="18.75" customHeight="1" spans="1:23">
      <c r="A30" s="34" t="s">
        <v>120</v>
      </c>
      <c r="B30" s="35"/>
      <c r="C30" s="35"/>
      <c r="D30" s="35"/>
      <c r="E30" s="35"/>
      <c r="F30" s="35"/>
      <c r="G30" s="35"/>
      <c r="H30" s="36"/>
      <c r="I30" s="24">
        <v>3633958.4</v>
      </c>
      <c r="J30" s="24">
        <v>5000</v>
      </c>
      <c r="K30" s="24">
        <v>5000</v>
      </c>
      <c r="L30" s="24"/>
      <c r="M30" s="24"/>
      <c r="N30" s="24"/>
      <c r="O30" s="24"/>
      <c r="P30" s="24"/>
      <c r="Q30" s="24"/>
      <c r="R30" s="24">
        <v>3628958.4</v>
      </c>
      <c r="S30" s="24">
        <v>3628958.4</v>
      </c>
      <c r="T30" s="24"/>
      <c r="U30" s="24"/>
      <c r="V30" s="24"/>
      <c r="W30" s="24"/>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7"/>
  <sheetViews>
    <sheetView showZeros="0" workbookViewId="0">
      <pane ySplit="1" topLeftCell="A2" activePane="bottomLeft" state="frozen"/>
      <selection/>
      <selection pane="bottomLeft" activeCell="F28" sqref="F2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5" t="s">
        <v>286</v>
      </c>
    </row>
    <row r="3" ht="36.75" customHeight="1" spans="1:10">
      <c r="A3" s="6" t="str">
        <f>"2025"&amp;"年部门项目支出绩效目标表"</f>
        <v>2025年部门项目支出绩效目标表</v>
      </c>
      <c r="B3" s="7"/>
      <c r="C3" s="7"/>
      <c r="D3" s="7"/>
      <c r="E3" s="7"/>
      <c r="F3" s="51"/>
      <c r="G3" s="7"/>
      <c r="H3" s="51"/>
      <c r="I3" s="51"/>
      <c r="J3" s="7"/>
    </row>
    <row r="4" ht="18.75" customHeight="1" spans="1:8">
      <c r="A4" s="8" t="str">
        <f>"单位名称："&amp;"沧源佤族自治县岩帅中心卫生院"</f>
        <v>单位名称：沧源佤族自治县岩帅中心卫生院</v>
      </c>
      <c r="B4" s="4"/>
      <c r="C4" s="4"/>
      <c r="D4" s="4"/>
      <c r="E4" s="4"/>
      <c r="F4" s="37"/>
      <c r="G4" s="4"/>
      <c r="H4" s="37"/>
    </row>
    <row r="5" ht="18.75" customHeight="1" spans="1:10">
      <c r="A5" s="46" t="s">
        <v>287</v>
      </c>
      <c r="B5" s="46" t="s">
        <v>288</v>
      </c>
      <c r="C5" s="46" t="s">
        <v>289</v>
      </c>
      <c r="D5" s="46" t="s">
        <v>290</v>
      </c>
      <c r="E5" s="46" t="s">
        <v>291</v>
      </c>
      <c r="F5" s="52" t="s">
        <v>292</v>
      </c>
      <c r="G5" s="46" t="s">
        <v>293</v>
      </c>
      <c r="H5" s="52" t="s">
        <v>294</v>
      </c>
      <c r="I5" s="52" t="s">
        <v>295</v>
      </c>
      <c r="J5" s="46" t="s">
        <v>296</v>
      </c>
    </row>
    <row r="6" ht="18.75" customHeight="1" spans="1:10">
      <c r="A6" s="115">
        <v>1</v>
      </c>
      <c r="B6" s="115">
        <v>2</v>
      </c>
      <c r="C6" s="115">
        <v>3</v>
      </c>
      <c r="D6" s="115">
        <v>4</v>
      </c>
      <c r="E6" s="115">
        <v>5</v>
      </c>
      <c r="F6" s="115">
        <v>6</v>
      </c>
      <c r="G6" s="115">
        <v>7</v>
      </c>
      <c r="H6" s="115">
        <v>8</v>
      </c>
      <c r="I6" s="115">
        <v>9</v>
      </c>
      <c r="J6" s="115">
        <v>10</v>
      </c>
    </row>
    <row r="7" ht="18.75" customHeight="1" spans="1:10">
      <c r="A7" s="33" t="s">
        <v>71</v>
      </c>
      <c r="B7" s="47"/>
      <c r="C7" s="47"/>
      <c r="D7" s="47"/>
      <c r="E7" s="53"/>
      <c r="F7" s="54"/>
      <c r="G7" s="53"/>
      <c r="H7" s="54"/>
      <c r="I7" s="54"/>
      <c r="J7" s="53"/>
    </row>
    <row r="8" ht="18.75" customHeight="1" spans="1:10">
      <c r="A8" s="212" t="s">
        <v>248</v>
      </c>
      <c r="B8" s="22" t="s">
        <v>297</v>
      </c>
      <c r="C8" s="22" t="s">
        <v>298</v>
      </c>
      <c r="D8" s="22" t="s">
        <v>299</v>
      </c>
      <c r="E8" s="33" t="s">
        <v>300</v>
      </c>
      <c r="F8" s="22" t="s">
        <v>301</v>
      </c>
      <c r="G8" s="33" t="s">
        <v>302</v>
      </c>
      <c r="H8" s="22" t="s">
        <v>303</v>
      </c>
      <c r="I8" s="22" t="s">
        <v>304</v>
      </c>
      <c r="J8" s="33" t="s">
        <v>305</v>
      </c>
    </row>
    <row r="9" ht="18.75" customHeight="1" spans="1:10">
      <c r="A9" s="212" t="s">
        <v>248</v>
      </c>
      <c r="B9" s="22" t="s">
        <v>297</v>
      </c>
      <c r="C9" s="22" t="s">
        <v>298</v>
      </c>
      <c r="D9" s="22" t="s">
        <v>306</v>
      </c>
      <c r="E9" s="33" t="s">
        <v>307</v>
      </c>
      <c r="F9" s="22" t="s">
        <v>308</v>
      </c>
      <c r="G9" s="33" t="s">
        <v>309</v>
      </c>
      <c r="H9" s="22" t="s">
        <v>310</v>
      </c>
      <c r="I9" s="22" t="s">
        <v>304</v>
      </c>
      <c r="J9" s="33" t="s">
        <v>305</v>
      </c>
    </row>
    <row r="10" ht="18.75" customHeight="1" spans="1:10">
      <c r="A10" s="212" t="s">
        <v>248</v>
      </c>
      <c r="B10" s="22" t="s">
        <v>297</v>
      </c>
      <c r="C10" s="22" t="s">
        <v>298</v>
      </c>
      <c r="D10" s="22" t="s">
        <v>311</v>
      </c>
      <c r="E10" s="33" t="s">
        <v>312</v>
      </c>
      <c r="F10" s="22" t="s">
        <v>301</v>
      </c>
      <c r="G10" s="33" t="s">
        <v>313</v>
      </c>
      <c r="H10" s="22" t="s">
        <v>314</v>
      </c>
      <c r="I10" s="22" t="s">
        <v>304</v>
      </c>
      <c r="J10" s="33" t="s">
        <v>305</v>
      </c>
    </row>
    <row r="11" ht="18.75" customHeight="1" spans="1:10">
      <c r="A11" s="212" t="s">
        <v>248</v>
      </c>
      <c r="B11" s="22" t="s">
        <v>297</v>
      </c>
      <c r="C11" s="22" t="s">
        <v>315</v>
      </c>
      <c r="D11" s="22" t="s">
        <v>316</v>
      </c>
      <c r="E11" s="33" t="s">
        <v>317</v>
      </c>
      <c r="F11" s="22" t="s">
        <v>301</v>
      </c>
      <c r="G11" s="33" t="s">
        <v>312</v>
      </c>
      <c r="H11" s="22" t="s">
        <v>314</v>
      </c>
      <c r="I11" s="22" t="s">
        <v>304</v>
      </c>
      <c r="J11" s="33" t="s">
        <v>305</v>
      </c>
    </row>
    <row r="12" ht="18.75" customHeight="1" spans="1:10">
      <c r="A12" s="212" t="s">
        <v>248</v>
      </c>
      <c r="B12" s="22" t="s">
        <v>297</v>
      </c>
      <c r="C12" s="22" t="s">
        <v>318</v>
      </c>
      <c r="D12" s="22" t="s">
        <v>319</v>
      </c>
      <c r="E12" s="33" t="s">
        <v>320</v>
      </c>
      <c r="F12" s="22" t="s">
        <v>308</v>
      </c>
      <c r="G12" s="33" t="s">
        <v>321</v>
      </c>
      <c r="H12" s="22" t="s">
        <v>314</v>
      </c>
      <c r="I12" s="22" t="s">
        <v>304</v>
      </c>
      <c r="J12" s="33" t="s">
        <v>305</v>
      </c>
    </row>
    <row r="13" ht="18.75" customHeight="1" spans="1:10">
      <c r="A13" s="212" t="s">
        <v>253</v>
      </c>
      <c r="B13" s="22" t="s">
        <v>322</v>
      </c>
      <c r="C13" s="22" t="s">
        <v>298</v>
      </c>
      <c r="D13" s="22" t="s">
        <v>299</v>
      </c>
      <c r="E13" s="33" t="s">
        <v>323</v>
      </c>
      <c r="F13" s="22" t="s">
        <v>301</v>
      </c>
      <c r="G13" s="33" t="s">
        <v>324</v>
      </c>
      <c r="H13" s="22" t="s">
        <v>325</v>
      </c>
      <c r="I13" s="22" t="s">
        <v>304</v>
      </c>
      <c r="J13" s="33" t="s">
        <v>326</v>
      </c>
    </row>
    <row r="14" ht="18.75" customHeight="1" spans="1:10">
      <c r="A14" s="212" t="s">
        <v>253</v>
      </c>
      <c r="B14" s="22" t="s">
        <v>322</v>
      </c>
      <c r="C14" s="22" t="s">
        <v>298</v>
      </c>
      <c r="D14" s="22" t="s">
        <v>306</v>
      </c>
      <c r="E14" s="33" t="s">
        <v>327</v>
      </c>
      <c r="F14" s="22" t="s">
        <v>301</v>
      </c>
      <c r="G14" s="33" t="s">
        <v>328</v>
      </c>
      <c r="H14" s="22" t="s">
        <v>329</v>
      </c>
      <c r="I14" s="22" t="s">
        <v>304</v>
      </c>
      <c r="J14" s="33" t="s">
        <v>330</v>
      </c>
    </row>
    <row r="15" ht="18.75" customHeight="1" spans="1:10">
      <c r="A15" s="212" t="s">
        <v>253</v>
      </c>
      <c r="B15" s="22" t="s">
        <v>322</v>
      </c>
      <c r="C15" s="22" t="s">
        <v>298</v>
      </c>
      <c r="D15" s="22" t="s">
        <v>306</v>
      </c>
      <c r="E15" s="33" t="s">
        <v>331</v>
      </c>
      <c r="F15" s="22" t="s">
        <v>308</v>
      </c>
      <c r="G15" s="33" t="s">
        <v>321</v>
      </c>
      <c r="H15" s="22" t="s">
        <v>314</v>
      </c>
      <c r="I15" s="22" t="s">
        <v>304</v>
      </c>
      <c r="J15" s="33" t="s">
        <v>332</v>
      </c>
    </row>
    <row r="16" ht="18.75" customHeight="1" spans="1:10">
      <c r="A16" s="212" t="s">
        <v>253</v>
      </c>
      <c r="B16" s="22" t="s">
        <v>322</v>
      </c>
      <c r="C16" s="22" t="s">
        <v>315</v>
      </c>
      <c r="D16" s="22" t="s">
        <v>316</v>
      </c>
      <c r="E16" s="33" t="s">
        <v>333</v>
      </c>
      <c r="F16" s="22" t="s">
        <v>308</v>
      </c>
      <c r="G16" s="33" t="s">
        <v>321</v>
      </c>
      <c r="H16" s="22" t="s">
        <v>325</v>
      </c>
      <c r="I16" s="22" t="s">
        <v>304</v>
      </c>
      <c r="J16" s="33" t="s">
        <v>334</v>
      </c>
    </row>
    <row r="17" ht="18.75" customHeight="1" spans="1:10">
      <c r="A17" s="212" t="s">
        <v>253</v>
      </c>
      <c r="B17" s="22" t="s">
        <v>322</v>
      </c>
      <c r="C17" s="22" t="s">
        <v>318</v>
      </c>
      <c r="D17" s="22" t="s">
        <v>319</v>
      </c>
      <c r="E17" s="33" t="s">
        <v>335</v>
      </c>
      <c r="F17" s="22" t="s">
        <v>308</v>
      </c>
      <c r="G17" s="33" t="s">
        <v>336</v>
      </c>
      <c r="H17" s="22" t="s">
        <v>314</v>
      </c>
      <c r="I17" s="22" t="s">
        <v>304</v>
      </c>
      <c r="J17" s="33" t="s">
        <v>337</v>
      </c>
    </row>
  </sheetData>
  <mergeCells count="6">
    <mergeCell ref="A3:J3"/>
    <mergeCell ref="A4:H4"/>
    <mergeCell ref="A8:A12"/>
    <mergeCell ref="A13:A17"/>
    <mergeCell ref="B8:B12"/>
    <mergeCell ref="B13:B1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2025-03-17T00:55:00Z</dcterms:created>
  <dcterms:modified xsi:type="dcterms:W3CDTF">2025-03-19T10:10:30Z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