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185" windowHeight="9330"/>
  </bookViews>
  <sheets>
    <sheet name="汇总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/>
  <c r="U8"/>
  <c r="T8"/>
  <c r="Q8"/>
  <c r="P8"/>
  <c r="O8"/>
  <c r="L8"/>
  <c r="K8"/>
  <c r="J8"/>
  <c r="I8"/>
  <c r="H8"/>
  <c r="G8"/>
  <c r="W7"/>
  <c r="U7"/>
  <c r="T7"/>
  <c r="S7"/>
  <c r="W6"/>
  <c r="U6"/>
  <c r="T6"/>
  <c r="S6"/>
</calcChain>
</file>

<file path=xl/sharedStrings.xml><?xml version="1.0" encoding="utf-8"?>
<sst xmlns="http://schemas.openxmlformats.org/spreadsheetml/2006/main" count="44" uniqueCount="39">
  <si>
    <t>2024年沧源县农村劳动力职业技能培训汇总表</t>
  </si>
  <si>
    <t>培训机构名称</t>
  </si>
  <si>
    <t>期数</t>
  </si>
  <si>
    <t>培训地点                   
  （资料显示地点到乡村）</t>
  </si>
  <si>
    <t>取证工种</t>
  </si>
  <si>
    <t>证书类型</t>
  </si>
  <si>
    <t>培训时间</t>
  </si>
  <si>
    <t>培训人数</t>
  </si>
  <si>
    <t>取证人数</t>
  </si>
  <si>
    <t>建档立卡
人数</t>
  </si>
  <si>
    <t>非建档立卡
人数</t>
  </si>
  <si>
    <t>女性</t>
  </si>
  <si>
    <t>生活费补贴资金</t>
  </si>
  <si>
    <t>培训补贴资金</t>
  </si>
  <si>
    <t>资金  
总计</t>
  </si>
  <si>
    <t>（预拨50%）\(未完成任务数)\(中标金额超出部分)</t>
  </si>
  <si>
    <t>应拨款</t>
  </si>
  <si>
    <t>备注</t>
  </si>
  <si>
    <t>合格人数</t>
  </si>
  <si>
    <t>天数</t>
  </si>
  <si>
    <t>生活费补贴标准     （元/人）</t>
  </si>
  <si>
    <t>合计</t>
  </si>
  <si>
    <t>培训补贴 一般户人均（元）</t>
  </si>
  <si>
    <t>带*上浮20% 脱贫劳动力人均（元）</t>
  </si>
  <si>
    <t>一般户</t>
  </si>
  <si>
    <t>脱贫劳动力</t>
  </si>
  <si>
    <t>云南滇昆职业技能培训学校有限公司</t>
  </si>
  <si>
    <t>三期</t>
  </si>
  <si>
    <t>沧源县单甲乡安也村村委会</t>
  </si>
  <si>
    <t>畜禽养殖培训</t>
  </si>
  <si>
    <t>培训合格证</t>
  </si>
  <si>
    <t>2024年3月19日至3月30日</t>
  </si>
  <si>
    <t>建档立卡合格35人，参与培训6天32人，参与培训5天3人</t>
  </si>
  <si>
    <t>四期</t>
  </si>
  <si>
    <t>沧源县单甲乡怕结村村委会</t>
  </si>
  <si>
    <t>生态茶园管护</t>
  </si>
  <si>
    <t>2024年3月23日至3月30日</t>
  </si>
  <si>
    <t>建档立卡合格33人，参与培训6天32人，参与培训5天1人</t>
  </si>
  <si>
    <t>填报单位：沧源佤族自治县人力资源和社会保障局                                                                                                   单位：人、元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</si>
</sst>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sz val="28"/>
      <name val="宋体"/>
      <charset val="134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zoomScale="55" zoomScaleNormal="55" workbookViewId="0">
      <selection activeCell="E22" sqref="E22"/>
    </sheetView>
  </sheetViews>
  <sheetFormatPr defaultColWidth="9" defaultRowHeight="14.25"/>
  <cols>
    <col min="1" max="1" width="23.5" style="1" customWidth="1"/>
    <col min="2" max="2" width="9" style="1"/>
    <col min="3" max="3" width="20.125" style="1" customWidth="1"/>
    <col min="4" max="4" width="10.5" style="1" customWidth="1"/>
    <col min="5" max="5" width="11.875" style="1" customWidth="1"/>
    <col min="6" max="6" width="13" style="1" customWidth="1"/>
    <col min="7" max="9" width="9" style="1"/>
    <col min="10" max="10" width="11.125" style="1" customWidth="1"/>
    <col min="11" max="13" width="9" style="1"/>
    <col min="14" max="14" width="13.5" style="1" customWidth="1"/>
    <col min="15" max="15" width="16" style="2"/>
    <col min="16" max="17" width="9.625" style="1" customWidth="1"/>
    <col min="18" max="19" width="12.875" style="1"/>
    <col min="20" max="21" width="16" style="2"/>
    <col min="22" max="22" width="17.5" style="1" customWidth="1"/>
    <col min="23" max="23" width="16" style="2"/>
    <col min="24" max="24" width="26.5" style="1" customWidth="1"/>
    <col min="25" max="16384" width="9" style="1"/>
  </cols>
  <sheetData>
    <row r="1" spans="1:24" ht="96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4"/>
      <c r="Q1" s="14"/>
      <c r="R1" s="14"/>
      <c r="S1" s="14"/>
      <c r="T1" s="15"/>
      <c r="U1" s="15"/>
      <c r="V1" s="14"/>
      <c r="W1" s="15"/>
      <c r="X1" s="14"/>
    </row>
    <row r="2" spans="1:24" s="3" customFormat="1" ht="58.5" customHeight="1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6"/>
      <c r="Q2" s="16"/>
      <c r="R2" s="16"/>
      <c r="S2" s="16"/>
      <c r="T2" s="17"/>
      <c r="U2" s="17"/>
      <c r="V2" s="16"/>
      <c r="W2" s="17"/>
      <c r="X2" s="18"/>
    </row>
    <row r="3" spans="1:24" s="4" customFormat="1" ht="57" customHeight="1">
      <c r="A3" s="26" t="s">
        <v>1</v>
      </c>
      <c r="B3" s="28" t="s">
        <v>2</v>
      </c>
      <c r="C3" s="30" t="s">
        <v>3</v>
      </c>
      <c r="D3" s="30" t="s">
        <v>4</v>
      </c>
      <c r="E3" s="32" t="s">
        <v>5</v>
      </c>
      <c r="F3" s="30" t="s">
        <v>6</v>
      </c>
      <c r="G3" s="33" t="s">
        <v>7</v>
      </c>
      <c r="H3" s="33" t="s">
        <v>8</v>
      </c>
      <c r="I3" s="33" t="s">
        <v>9</v>
      </c>
      <c r="J3" s="33" t="s">
        <v>10</v>
      </c>
      <c r="K3" s="35" t="s">
        <v>11</v>
      </c>
      <c r="L3" s="19" t="s">
        <v>12</v>
      </c>
      <c r="M3" s="19"/>
      <c r="N3" s="19"/>
      <c r="O3" s="20"/>
      <c r="P3" s="21" t="s">
        <v>13</v>
      </c>
      <c r="Q3" s="22"/>
      <c r="R3" s="22"/>
      <c r="S3" s="22"/>
      <c r="T3" s="23"/>
      <c r="U3" s="20" t="s">
        <v>14</v>
      </c>
      <c r="V3" s="41" t="s">
        <v>15</v>
      </c>
      <c r="W3" s="37" t="s">
        <v>16</v>
      </c>
      <c r="X3" s="38" t="s">
        <v>17</v>
      </c>
    </row>
    <row r="4" spans="1:24" s="4" customFormat="1" ht="42" customHeight="1">
      <c r="A4" s="26"/>
      <c r="B4" s="28"/>
      <c r="C4" s="30"/>
      <c r="D4" s="30"/>
      <c r="E4" s="32"/>
      <c r="F4" s="30"/>
      <c r="G4" s="33"/>
      <c r="H4" s="33"/>
      <c r="I4" s="33"/>
      <c r="J4" s="33"/>
      <c r="K4" s="35"/>
      <c r="L4" s="35" t="s">
        <v>18</v>
      </c>
      <c r="M4" s="35" t="s">
        <v>19</v>
      </c>
      <c r="N4" s="35" t="s">
        <v>20</v>
      </c>
      <c r="O4" s="36" t="s">
        <v>21</v>
      </c>
      <c r="P4" s="24" t="s">
        <v>18</v>
      </c>
      <c r="Q4" s="25"/>
      <c r="R4" s="35" t="s">
        <v>22</v>
      </c>
      <c r="S4" s="35" t="s">
        <v>23</v>
      </c>
      <c r="T4" s="36" t="s">
        <v>21</v>
      </c>
      <c r="U4" s="20"/>
      <c r="V4" s="41"/>
      <c r="W4" s="37"/>
      <c r="X4" s="38"/>
    </row>
    <row r="5" spans="1:24" s="4" customFormat="1" ht="59.25" customHeight="1">
      <c r="A5" s="27"/>
      <c r="B5" s="29"/>
      <c r="C5" s="31"/>
      <c r="D5" s="31"/>
      <c r="E5" s="30"/>
      <c r="F5" s="31"/>
      <c r="G5" s="34"/>
      <c r="H5" s="34"/>
      <c r="I5" s="34"/>
      <c r="J5" s="34"/>
      <c r="K5" s="33"/>
      <c r="L5" s="33"/>
      <c r="M5" s="33"/>
      <c r="N5" s="33"/>
      <c r="O5" s="37"/>
      <c r="P5" s="5" t="s">
        <v>24</v>
      </c>
      <c r="Q5" s="5" t="s">
        <v>25</v>
      </c>
      <c r="R5" s="33"/>
      <c r="S5" s="33"/>
      <c r="T5" s="37"/>
      <c r="U5" s="40"/>
      <c r="V5" s="21"/>
      <c r="W5" s="42"/>
      <c r="X5" s="39"/>
    </row>
    <row r="6" spans="1:24" s="12" customFormat="1" ht="96" customHeight="1">
      <c r="A6" s="6" t="s">
        <v>26</v>
      </c>
      <c r="B6" s="7" t="s">
        <v>27</v>
      </c>
      <c r="C6" s="6" t="s">
        <v>28</v>
      </c>
      <c r="D6" s="6" t="s">
        <v>29</v>
      </c>
      <c r="E6" s="6" t="s">
        <v>30</v>
      </c>
      <c r="F6" s="6" t="s">
        <v>31</v>
      </c>
      <c r="G6" s="7">
        <v>40</v>
      </c>
      <c r="H6" s="7">
        <v>39</v>
      </c>
      <c r="I6" s="7">
        <v>36</v>
      </c>
      <c r="J6" s="7">
        <v>4</v>
      </c>
      <c r="K6" s="7">
        <v>19</v>
      </c>
      <c r="L6" s="7">
        <v>35</v>
      </c>
      <c r="M6" s="7">
        <v>6</v>
      </c>
      <c r="N6" s="8">
        <v>60</v>
      </c>
      <c r="O6" s="9">
        <v>12420</v>
      </c>
      <c r="P6" s="10">
        <v>4</v>
      </c>
      <c r="Q6" s="10">
        <v>35</v>
      </c>
      <c r="R6" s="8">
        <v>800</v>
      </c>
      <c r="S6" s="8">
        <f>R6*120%</f>
        <v>960</v>
      </c>
      <c r="T6" s="9">
        <f>P6*R6+Q6*S6</f>
        <v>36800</v>
      </c>
      <c r="U6" s="9">
        <f>O6+T6</f>
        <v>49220</v>
      </c>
      <c r="V6" s="8">
        <v>0</v>
      </c>
      <c r="W6" s="9">
        <f>U6-V6</f>
        <v>49220</v>
      </c>
      <c r="X6" s="11" t="s">
        <v>32</v>
      </c>
    </row>
    <row r="7" spans="1:24" s="12" customFormat="1" ht="90.75" customHeight="1">
      <c r="A7" s="6" t="s">
        <v>26</v>
      </c>
      <c r="B7" s="7" t="s">
        <v>33</v>
      </c>
      <c r="C7" s="6" t="s">
        <v>34</v>
      </c>
      <c r="D7" s="6" t="s">
        <v>35</v>
      </c>
      <c r="E7" s="6" t="s">
        <v>30</v>
      </c>
      <c r="F7" s="6" t="s">
        <v>36</v>
      </c>
      <c r="G7" s="7">
        <v>35</v>
      </c>
      <c r="H7" s="7">
        <v>33</v>
      </c>
      <c r="I7" s="7">
        <v>33</v>
      </c>
      <c r="J7" s="7">
        <v>0</v>
      </c>
      <c r="K7" s="7">
        <v>9</v>
      </c>
      <c r="L7" s="7">
        <v>33</v>
      </c>
      <c r="M7" s="7">
        <v>6</v>
      </c>
      <c r="N7" s="8">
        <v>60</v>
      </c>
      <c r="O7" s="9">
        <v>11820</v>
      </c>
      <c r="P7" s="10">
        <v>0</v>
      </c>
      <c r="Q7" s="10">
        <v>33</v>
      </c>
      <c r="R7" s="8">
        <v>800</v>
      </c>
      <c r="S7" s="8">
        <f>R7*120%</f>
        <v>960</v>
      </c>
      <c r="T7" s="9">
        <f>P7*R7+Q7*S7</f>
        <v>31680</v>
      </c>
      <c r="U7" s="9">
        <f>O7+T7</f>
        <v>43500</v>
      </c>
      <c r="V7" s="8">
        <v>0</v>
      </c>
      <c r="W7" s="9">
        <f>U7-V7</f>
        <v>43500</v>
      </c>
      <c r="X7" s="11" t="s">
        <v>37</v>
      </c>
    </row>
    <row r="8" spans="1:24" s="4" customFormat="1" ht="80.099999999999994" customHeight="1">
      <c r="A8" s="7" t="s">
        <v>21</v>
      </c>
      <c r="B8" s="7"/>
      <c r="C8" s="7"/>
      <c r="D8" s="7"/>
      <c r="E8" s="7"/>
      <c r="F8" s="7"/>
      <c r="G8" s="7">
        <f>SUM(G6:G7)</f>
        <v>75</v>
      </c>
      <c r="H8" s="7">
        <f t="shared" ref="H8:W8" si="0">SUM(H6:H7)</f>
        <v>72</v>
      </c>
      <c r="I8" s="7">
        <f t="shared" si="0"/>
        <v>69</v>
      </c>
      <c r="J8" s="7">
        <f t="shared" si="0"/>
        <v>4</v>
      </c>
      <c r="K8" s="7">
        <f t="shared" si="0"/>
        <v>28</v>
      </c>
      <c r="L8" s="7">
        <f t="shared" si="0"/>
        <v>68</v>
      </c>
      <c r="M8" s="7"/>
      <c r="N8" s="7"/>
      <c r="O8" s="9">
        <f t="shared" si="0"/>
        <v>24240</v>
      </c>
      <c r="P8" s="7">
        <f t="shared" si="0"/>
        <v>4</v>
      </c>
      <c r="Q8" s="7">
        <f t="shared" si="0"/>
        <v>68</v>
      </c>
      <c r="R8" s="7"/>
      <c r="S8" s="7"/>
      <c r="T8" s="9">
        <f t="shared" si="0"/>
        <v>68480</v>
      </c>
      <c r="U8" s="9">
        <f t="shared" si="0"/>
        <v>92720</v>
      </c>
      <c r="V8" s="7"/>
      <c r="W8" s="9">
        <f t="shared" si="0"/>
        <v>92720</v>
      </c>
      <c r="X8" s="7"/>
    </row>
  </sheetData>
  <mergeCells count="27">
    <mergeCell ref="X3:X5"/>
    <mergeCell ref="S4:S5"/>
    <mergeCell ref="T4:T5"/>
    <mergeCell ref="U3:U5"/>
    <mergeCell ref="V3:V5"/>
    <mergeCell ref="W3:W5"/>
    <mergeCell ref="L4:L5"/>
    <mergeCell ref="M4:M5"/>
    <mergeCell ref="N4:N5"/>
    <mergeCell ref="O4:O5"/>
    <mergeCell ref="R4:R5"/>
    <mergeCell ref="A1:X1"/>
    <mergeCell ref="A2:X2"/>
    <mergeCell ref="L3:O3"/>
    <mergeCell ref="P3:T3"/>
    <mergeCell ref="P4:Q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2024-04-18T00:47:45Z</cp:lastPrinted>
  <dcterms:created xsi:type="dcterms:W3CDTF">2024-03-21T07:02:00Z</dcterms:created>
  <dcterms:modified xsi:type="dcterms:W3CDTF">2024-04-18T06:43:05Z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14C491E5857B407397236EAE49AF8D85_13</vt:lpwstr>
  </property>
  <property fmtid="{D5CDD505-2E9C-101B-9397-08002B2CF9AE}" pid="3" name="KSOProductBuildVer">
    <vt:lpwstr>2052-12.1.0.16417</vt:lpwstr>
  </property>
</Properties>
</file>