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<sst xmlns="http://schemas.openxmlformats.org/spreadsheetml/2006/main" count="1071" uniqueCount="425">
  <si>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</si>
  <si>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</si>
  <si>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</si>
  <si>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</si>
  <si>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</si>
  <si>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</si>
  <si>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</si>
  <si>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</si>
  <si>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</si>
  <si>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</si>
  <si>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</si>
  <si>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</si>
  <si>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</si>
  <si>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</si>
  <si>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</si>
  <si>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</si>
  <si>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</si>
  <si>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</si>
  <si>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</si>
  <si>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</si>
  <si>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</si>
  <si>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</si>
  <si>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</si>
  <si>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</si>
  <si>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</si>
  <si>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</si>
  <si>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</si>
  <si>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</si>
  <si>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</si>
  <si>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</si>
  <si>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</si>
  <si>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</si>
  <si>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</si>
  <si>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</si>
  <si>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</si>
  <si>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</si>
  <si>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</si>
  <si>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</si>
  <si>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</si>
  <si>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</si>
  <si>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</si>
  <si>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</si>
  <si>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</si>
  <si>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</si>
  <si>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</si>
  <si>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</si>
  <si>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</si>
  <si>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</si>
  <si>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</si>
  <si>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</si>
  <si>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</si>
  <si>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</si>
  <si>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</si>
  <si>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</si>
  <si>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</si>
  <si>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</si>
  <si>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</si>
  <si>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</si>
  <si>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</si>
  <si>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</si>
  <si>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</si>
  <si>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</si>
  <si>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</si>
  <si>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</si>
  <si>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</si>
  <si>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</si>
  <si>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</si>
  <si>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</si>
  <si>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</si>
  <si>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</si>
  <si>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416</t>
  </si>
  <si>
    <t>沧源佤族自治县融媒体中心</t>
  </si>
  <si>
    <t>416001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</si>
  <si>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</si>
  <si>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</si>
  <si>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</si>
  <si>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</si>
  <si>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</si>
  <si>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</si>
  <si>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</si>
  <si>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</si>
  <si>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</si>
  <si>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</si>
  <si>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</si>
  <si>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</si>
  <si>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207</t>
  </si>
  <si>
    <t>文化旅游体育与传媒支出</t>
  </si>
  <si>
    <t>20708</t>
  </si>
  <si>
    <t>广播电视</t>
  </si>
  <si>
    <t>2070899</t>
  </si>
  <si>
    <t>其他广播电视支出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</si>
  <si>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</si>
  <si>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</si>
  <si>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</si>
  <si>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</si>
  <si>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</si>
  <si>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</si>
  <si>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</si>
  <si>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</si>
  <si>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</si>
  <si>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</si>
  <si>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</si>
  <si>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</si>
  <si>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</si>
  <si>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</si>
  <si>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</si>
  <si>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</si>
  <si>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</si>
  <si>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</si>
  <si>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</si>
  <si>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</si>
  <si>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</si>
  <si>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</si>
  <si>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</si>
  <si>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</si>
  <si>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</si>
  <si>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</si>
  <si>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</si>
  <si>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</si>
  <si>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</si>
  <si>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</si>
  <si>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</si>
  <si>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</si>
  <si>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</si>
  <si>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</si>
  <si>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</si>
  <si>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</si>
  <si>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</si>
  <si>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</si>
  <si>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</si>
  <si>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</si>
  <si>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</si>
  <si>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</si>
  <si>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</si>
  <si>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</si>
  <si>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</si>
  <si>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</si>
  <si>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</si>
  <si>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</si>
  <si>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</si>
  <si>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</si>
  <si>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</si>
  <si>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</si>
  <si>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</si>
  <si>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</si>
  <si>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</si>
  <si>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</si>
  <si>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</si>
  <si>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</si>
  <si>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</si>
  <si>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</si>
  <si>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</si>
  <si>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</si>
  <si>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</si>
  <si>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</si>
  <si>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</si>
  <si>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</si>
  <si>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</si>
  <si>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</si>
  <si>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</si>
  <si>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</si>
  <si>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</si>
  <si>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</si>
  <si>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</si>
  <si>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</si>
  <si>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</si>
  <si>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</si>
  <si>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</si>
  <si>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</si>
  <si>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</si>
  <si>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</si>
  <si>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</si>
  <si>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</si>
  <si>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</si>
  <si>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</si>
  <si>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</si>
  <si>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</si>
  <si>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</si>
  <si>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</si>
  <si>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</si>
  <si>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</si>
  <si>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</si>
  <si>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</si>
  <si>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</si>
  <si>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</si>
  <si>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</si>
  <si>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</si>
  <si>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</si>
  <si>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</si>
  <si>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</si>
  <si>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</si>
  <si>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</si>
  <si>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</si>
  <si>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</si>
  <si>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</si>
  <si>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</si>
  <si>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530927210000000000996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</si>
  <si>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</si>
  <si>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</si>
  <si>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</si>
  <si>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</si>
  <si>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</si>
  <si>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</si>
  <si>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</si>
  <si>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530927231100001439644</t>
  </si>
  <si>
    <t>绩效工资（2017年提高标准部分）</t>
  </si>
  <si>
    <t>530927210000000000997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</si>
  <si>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</si>
  <si>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</si>
  <si>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</si>
  <si>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</si>
  <si>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</si>
  <si>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</si>
  <si>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</si>
  <si>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530927210000000000998</t>
  </si>
  <si>
    <t>30113</t>
  </si>
  <si>
    <t>530927251100003802727</t>
  </si>
  <si>
    <t>编外聘用制人员支出</t>
  </si>
  <si>
    <t>30199</t>
  </si>
  <si>
    <t>其他工资福利支出</t>
  </si>
  <si>
    <t>530927210000000001002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</si>
  <si>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</si>
  <si>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</si>
  <si>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</si>
  <si>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</si>
  <si>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</si>
  <si>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</si>
  <si>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</si>
  <si>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</si>
  <si>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</si>
  <si>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</si>
  <si>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</si>
  <si>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530927241100002331420</t>
  </si>
  <si>
    <t>公务接待费（公用经费）</t>
  </si>
  <si>
    <t>30217</t>
  </si>
  <si>
    <t>30239</t>
  </si>
  <si>
    <t>其他交通费用</t>
  </si>
  <si>
    <t>30213</t>
  </si>
  <si>
    <t>维修（护）费</t>
  </si>
  <si>
    <t>530927221100000286299</t>
  </si>
  <si>
    <t>工会经费</t>
  </si>
  <si>
    <t>30228</t>
  </si>
  <si>
    <t>530927210000000000999</t>
  </si>
  <si>
    <t>离退休费</t>
  </si>
  <si>
    <t>30302</t>
  </si>
  <si>
    <t>退休费</t>
  </si>
  <si>
    <t>530927241100002331418</t>
  </si>
  <si>
    <t>机关事业单位职工及军人抚恤补助</t>
  </si>
  <si>
    <t>30304</t>
  </si>
  <si>
    <t>抚恤金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</si>
  <si>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</si>
  <si>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</si>
  <si>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</si>
  <si>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</si>
  <si>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</si>
  <si>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</si>
  <si>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</si>
  <si>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融媒体中心运行维护经费</t>
  </si>
  <si>
    <t>事业发展类</t>
  </si>
  <si>
    <t>530927200000000000364</t>
  </si>
  <si>
    <t>31002</t>
  </si>
  <si>
    <t>办公设备购置</t>
  </si>
  <si>
    <t>特种专业技术用车购置经费</t>
  </si>
  <si>
    <t>530927251100003782692</t>
  </si>
  <si>
    <t>31013</t>
  </si>
  <si>
    <t>公务用车购置</t>
  </si>
  <si>
    <t>宣传工作经费</t>
  </si>
  <si>
    <t>530927221100000265811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</si>
  <si>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</si>
  <si>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</si>
  <si>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</si>
  <si>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</si>
  <si>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</si>
  <si>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</si>
  <si>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</si>
  <si>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</si>
  <si>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</si>
  <si>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</si>
  <si>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</si>
  <si>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1.确保融媒体中心正常运转，安排专人及时刊发、转载、转播相关新闻稿件、节目2.5万条次，并对节目内容实行三审三校和归档管理，确保安全播出；
2.按时支付电费，保证中心设施设备安全可靠供电，防止因供电短缺造成安全播出事故；                                                                                                                                                 
3.做好供电线路改造，维护设备设施运行稳定，有效预防、控制和处理供电系统各类事故，购置质量合格率达100%。</t>
  </si>
  <si>
    <t>产出指标</t>
  </si>
  <si>
    <t>数量指标</t>
  </si>
  <si>
    <t>广播电视播发稿件数量</t>
  </si>
  <si>
    <t>=</t>
  </si>
  <si>
    <t>25000</t>
  </si>
  <si>
    <t>条</t>
  </si>
  <si>
    <t>定量指标</t>
  </si>
  <si>
    <t>反映在媒体播刊发、转载、转播新闻稿件、节目数量情况</t>
  </si>
  <si>
    <t>1.确保融媒体中心正常运转，按照中宣部、国家广电总局和省、市工作指令要求，安排专人及时刊发、转载、转播相关新闻稿件、节目2.5万条次，并对节目内容实行三审三校和归档管理，确保安全播出；
2.按时支付电费，保证中心设施设备安全可靠供电，防止因供电短缺造成安全播出事故；                                                                                                                                                 
3.做好供电线路改造，维护设备设施运行稳定，有效预防、控制和处理供电系统各类事故，购置质量合格率达100%。</t>
  </si>
  <si>
    <t>电费使用数量</t>
  </si>
  <si>
    <t>&gt;=</t>
  </si>
  <si>
    <t>60000</t>
  </si>
  <si>
    <t>千瓦时</t>
  </si>
  <si>
    <t>反映采编播设备运行电费使用量情况</t>
  </si>
  <si>
    <t>质量指标</t>
  </si>
  <si>
    <t>画面、音质清晰度</t>
  </si>
  <si>
    <t>95</t>
  </si>
  <si>
    <t>%</t>
  </si>
  <si>
    <t>反映广播电视等平台播出视频、音频、图片质量情况</t>
  </si>
  <si>
    <t>购置质量合格率</t>
  </si>
  <si>
    <t>100</t>
  </si>
  <si>
    <t>反映购置质量合格的数量占购置总数量的比率情况</t>
  </si>
  <si>
    <t>时效指标</t>
  </si>
  <si>
    <t>下载播放节目及时率</t>
  </si>
  <si>
    <t>反映及时下载播放节目情况</t>
  </si>
  <si>
    <t>经济成本指标</t>
  </si>
  <si>
    <t>&lt;=</t>
  </si>
  <si>
    <t>20</t>
  </si>
  <si>
    <t>万元</t>
  </si>
  <si>
    <t>反映项目实施成本控制情况</t>
  </si>
  <si>
    <t>效益指标</t>
  </si>
  <si>
    <t>社会效益</t>
  </si>
  <si>
    <t>强化党的舆论阵地，把握好话语权</t>
  </si>
  <si>
    <t>坚守</t>
  </si>
  <si>
    <t>个</t>
  </si>
  <si>
    <t>定性指标</t>
  </si>
  <si>
    <t>反映坚守党的舆论阵地，把握好话语权情况</t>
  </si>
  <si>
    <t>满意度指标</t>
  </si>
  <si>
    <t>服务对象满意度</t>
  </si>
  <si>
    <t>群众满意度</t>
  </si>
  <si>
    <t>反映群众满意度情况</t>
  </si>
  <si>
    <t xml:space="preserve">购买特种专业技术用车1辆，面对突发事件，新闻媒体第一时间发布权威信息，积极引导公众情绪，强化集体意识，承担舆论监督职能，共同推动社会在突发事件中的理性应对与进步。紧紧围绕全县重点工作，强化宣传舆论引导能力，全范围、多角度、广领域宣传报道全县各级各部门在推进各项工作的举措、成效和经验。 使受益群众满意度达90%以上。  </t>
  </si>
  <si>
    <t>特种专业技术用车购买数量</t>
  </si>
  <si>
    <t>1.00</t>
  </si>
  <si>
    <t>辆</t>
  </si>
  <si>
    <t>反映购买特种专业技术用车数量情况</t>
  </si>
  <si>
    <t>购买特殊专业技术用车及时性</t>
  </si>
  <si>
    <t>年</t>
  </si>
  <si>
    <t>反映及时购买车辆情况</t>
  </si>
  <si>
    <t>成本指标</t>
  </si>
  <si>
    <t>坚守党的舆论阵地，把握好话语权</t>
  </si>
  <si>
    <t>反映开展工作中坚守党的舆论阵地，把握好话语权情况</t>
  </si>
  <si>
    <t>反映部门满意度情况</t>
  </si>
  <si>
    <t>1.购买采编播设备6套，确保新闻宣传工作正常开展，更好地宣传好党的方针政策，更好地引导群众、服务群众，提高新闻舆论的传播力、引导力、影响力和公信力。                                                                                                                                                                                                                            2.紧密结合县委、县政府的重大决策、重点工作、重要活动和县委宣传部的安排，开展新闻宣传工作，强化宣传舆论引导能力，全方位、多角度、广领域宣传报道全县各级各部门的做法成效等。同时，通过对外宣传，为全县经济社会健康发展、社会大局和谐稳定营造良好的舆论氛围，使群众对国家的政策法规知晓率达90%以上。</t>
  </si>
  <si>
    <t>刊播新闻数量</t>
  </si>
  <si>
    <t>11000</t>
  </si>
  <si>
    <t>反映媒体刊播新闻情况</t>
  </si>
  <si>
    <t>1.购买采编播设备6套，确保新闻宣传工作正常开展，更好地宣传好党的方针政策，更好地引导群众、服务群众，提高新闻舆论的传播力、引导力、影响力和公信力。                                                                                                                                                                                                                            2.紧密结合县委、县政府的重大决策、重点工作、重要活动和县委宣传部的安排部署，开展新闻宣传工作，强化宣传舆论引导能力，全范围、多角度、广领域宣传报道全县各级各部门的做法成效等。同时，通过对外宣传，为全县经济社会健康发展、社会大局和谐稳定营造良好的舆论氛围，使群众对国家的政策法规知晓率达90%以上。</t>
  </si>
  <si>
    <t>购置设备数量</t>
  </si>
  <si>
    <t>10</t>
  </si>
  <si>
    <t>台（套）</t>
  </si>
  <si>
    <t>反映采编播设备购置情况</t>
  </si>
  <si>
    <t>画面、图片清晰度</t>
  </si>
  <si>
    <t>反映媒体刊播图片、画面清晰度情况</t>
  </si>
  <si>
    <t>购置质量验收合格率</t>
  </si>
  <si>
    <t>反映通过验收的购置质量合格率占购置总数量的比率情况</t>
  </si>
  <si>
    <t>对外宣传及时率</t>
  </si>
  <si>
    <t>90</t>
  </si>
  <si>
    <t>反映通过媒体对外宣传及时率情况</t>
  </si>
  <si>
    <t>提高舆论引导</t>
  </si>
  <si>
    <t>提高</t>
  </si>
  <si>
    <t>反映提高舆论引导情况</t>
  </si>
  <si>
    <t>设备使用率</t>
  </si>
  <si>
    <t>80</t>
  </si>
  <si>
    <t>反映设备年度使用次数（天数、人数）占设备年度计划使用总次数（天数、人数）的比率情况</t>
  </si>
  <si>
    <t>受益对象满意度</t>
  </si>
  <si>
    <t>反映受益对象满意度情况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</si>
  <si>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</si>
  <si>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</si>
  <si>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</si>
  <si>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</si>
  <si>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备注：本单位此表无预算数据，故本表为空表。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</si>
  <si>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</si>
  <si>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</si>
  <si>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</si>
  <si>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</si>
  <si>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</si>
  <si>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</si>
  <si>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</si>
  <si>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</si>
  <si>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</si>
  <si>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</si>
  <si>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车辆燃油费</t>
  </si>
  <si>
    <t>车辆加油、添加燃料服务</t>
  </si>
  <si>
    <t>车辆维修费</t>
  </si>
  <si>
    <t>车辆维修和保养服务</t>
  </si>
  <si>
    <t>车辆保险</t>
  </si>
  <si>
    <t>机动车保险服务</t>
  </si>
  <si>
    <t>次/年</t>
  </si>
  <si>
    <t>播控设备</t>
  </si>
  <si>
    <t>其他视频节目制作和播控设备</t>
  </si>
  <si>
    <t>台</t>
  </si>
  <si>
    <t>特种专业技术用车</t>
  </si>
  <si>
    <t>小型客车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</si>
  <si>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</si>
  <si>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</si>
  <si>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</si>
  <si>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</si>
  <si>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</si>
  <si>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</si>
  <si>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</si>
  <si>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</si>
  <si>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</si>
  <si>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</si>
  <si>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</si>
  <si>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</si>
  <si>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</si>
  <si>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</si>
  <si>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</si>
  <si>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</si>
  <si>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</si>
  <si>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 设备</t>
  </si>
  <si>
    <t>A02020100 复印机</t>
  </si>
  <si>
    <t>复印机</t>
  </si>
  <si>
    <t>A02020502 通用照相机</t>
  </si>
  <si>
    <t>通用照相机</t>
  </si>
  <si>
    <t>A02021003 A4黑白打印机</t>
  </si>
  <si>
    <t>A4黑白打印机</t>
  </si>
  <si>
    <t>A02030503 小型客车</t>
  </si>
  <si>
    <t>A02091102 通用摄像机</t>
  </si>
  <si>
    <t>通用摄像机</t>
  </si>
  <si>
    <t>元</t>
  </si>
  <si>
    <t>A02091199 其他视频设备</t>
  </si>
  <si>
    <t>其他视频设备</t>
  </si>
  <si>
    <t>A05 家具和用品</t>
  </si>
  <si>
    <t>A05010201 办公桌</t>
  </si>
  <si>
    <t>办公桌</t>
  </si>
  <si>
    <t>张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</si>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</sst>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0"/>
      <name val="宋体"/>
      <charset val="1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  <xf numFmtId="0" fontId="7" fillId="0" borderId="0">
      <alignment vertical="top"/>
      <protection locked="0"/>
    </xf>
  </cellStyleXfs>
  <cellXfs count="213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8" fillId="0" borderId="0" xfId="57" applyFont="1" applyFill="1" applyAlignment="1" applyProtection="1">
      <alignment horizontal="left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2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indent="1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17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horizontal="left" vertical="center" wrapText="1" inden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2"/>
    </xf>
    <xf numFmtId="0" fontId="5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3" workbookViewId="0">
      <selection activeCell="B7" sqref="B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40" t="s">
        <v>0</v>
      </c>
    </row>
    <row r="2" ht="36" customHeight="1" spans="1:4">
      <c r="A2" s="5" t="str">
        <f>"2025"&amp;"年部门财务收支预算总表"</f>
        <v>2025年部门财务收支预算总表</v>
      </c>
      <c r="B2" s="206"/>
      <c r="C2" s="206"/>
      <c r="D2" s="206"/>
    </row>
    <row r="3" ht="18.75" customHeight="1" spans="1:4">
      <c r="A3" s="42" t="str">
        <f>"单位名称："&amp;"沧源佤族自治县融媒体中心"</f>
        <v>单位名称：沧源佤族自治县融媒体中心</v>
      </c>
      <c r="B3" s="207"/>
      <c r="C3" s="207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31" t="str">
        <f>"2025"&amp;"年预算数"</f>
        <v>2025年预算数</v>
      </c>
      <c r="C5" s="31" t="s">
        <v>5</v>
      </c>
      <c r="D5" s="31" t="str">
        <f>"2025"&amp;"年预算数"</f>
        <v>2025年预算数</v>
      </c>
    </row>
    <row r="6" ht="18.75" customHeight="1" spans="1:4">
      <c r="A6" s="33"/>
      <c r="B6" s="33"/>
      <c r="C6" s="33"/>
      <c r="D6" s="33"/>
    </row>
    <row r="7" ht="18.75" customHeight="1" spans="1:4">
      <c r="A7" s="133" t="s">
        <v>6</v>
      </c>
      <c r="B7" s="23">
        <v>4546515.73</v>
      </c>
      <c r="C7" s="133" t="s">
        <v>7</v>
      </c>
      <c r="D7" s="23"/>
    </row>
    <row r="8" ht="18.75" customHeight="1" spans="1:4">
      <c r="A8" s="133" t="s">
        <v>8</v>
      </c>
      <c r="B8" s="23"/>
      <c r="C8" s="133" t="s">
        <v>9</v>
      </c>
      <c r="D8" s="23"/>
    </row>
    <row r="9" ht="18.75" customHeight="1" spans="1:4">
      <c r="A9" s="133" t="s">
        <v>10</v>
      </c>
      <c r="B9" s="23"/>
      <c r="C9" s="133" t="s">
        <v>11</v>
      </c>
      <c r="D9" s="23"/>
    </row>
    <row r="10" ht="18.75" customHeight="1" spans="1:4">
      <c r="A10" s="133" t="s">
        <v>12</v>
      </c>
      <c r="B10" s="23"/>
      <c r="C10" s="133" t="s">
        <v>13</v>
      </c>
      <c r="D10" s="23"/>
    </row>
    <row r="11" ht="18.75" customHeight="1" spans="1:4">
      <c r="A11" s="208" t="s">
        <v>14</v>
      </c>
      <c r="B11" s="23"/>
      <c r="C11" s="164" t="s">
        <v>15</v>
      </c>
      <c r="D11" s="23"/>
    </row>
    <row r="12" ht="18.75" customHeight="1" spans="1:4">
      <c r="A12" s="167" t="s">
        <v>16</v>
      </c>
      <c r="B12" s="23"/>
      <c r="C12" s="166" t="s">
        <v>17</v>
      </c>
      <c r="D12" s="23"/>
    </row>
    <row r="13" ht="18.75" customHeight="1" spans="1:4">
      <c r="A13" s="167" t="s">
        <v>18</v>
      </c>
      <c r="B13" s="23"/>
      <c r="C13" s="166" t="s">
        <v>19</v>
      </c>
      <c r="D13" s="23">
        <v>3531241.18</v>
      </c>
    </row>
    <row r="14" ht="18.75" customHeight="1" spans="1:4">
      <c r="A14" s="167" t="s">
        <v>20</v>
      </c>
      <c r="B14" s="23"/>
      <c r="C14" s="166" t="s">
        <v>21</v>
      </c>
      <c r="D14" s="23">
        <v>558620.03</v>
      </c>
    </row>
    <row r="15" ht="18.75" customHeight="1" spans="1:4">
      <c r="A15" s="167" t="s">
        <v>22</v>
      </c>
      <c r="B15" s="23"/>
      <c r="C15" s="166" t="s">
        <v>23</v>
      </c>
      <c r="D15" s="23">
        <v>176977.1</v>
      </c>
    </row>
    <row r="16" ht="18.75" customHeight="1" spans="1:4">
      <c r="A16" s="167" t="s">
        <v>24</v>
      </c>
      <c r="B16" s="23"/>
      <c r="C16" s="167" t="s">
        <v>25</v>
      </c>
      <c r="D16" s="23"/>
    </row>
    <row r="17" ht="18.75" customHeight="1" spans="1:4">
      <c r="A17" s="167" t="s">
        <v>26</v>
      </c>
      <c r="B17" s="23"/>
      <c r="C17" s="167" t="s">
        <v>27</v>
      </c>
      <c r="D17" s="23"/>
    </row>
    <row r="18" ht="18.75" customHeight="1" spans="1:4">
      <c r="A18" s="168" t="s">
        <v>26</v>
      </c>
      <c r="B18" s="23"/>
      <c r="C18" s="166" t="s">
        <v>28</v>
      </c>
      <c r="D18" s="23"/>
    </row>
    <row r="19" ht="18.75" customHeight="1" spans="1:4">
      <c r="A19" s="168" t="s">
        <v>26</v>
      </c>
      <c r="B19" s="23"/>
      <c r="C19" s="166" t="s">
        <v>29</v>
      </c>
      <c r="D19" s="23"/>
    </row>
    <row r="20" ht="18.75" customHeight="1" spans="1:4">
      <c r="A20" s="168" t="s">
        <v>26</v>
      </c>
      <c r="B20" s="23"/>
      <c r="C20" s="166" t="s">
        <v>30</v>
      </c>
      <c r="D20" s="23"/>
    </row>
    <row r="21" ht="18.75" customHeight="1" spans="1:4">
      <c r="A21" s="168" t="s">
        <v>26</v>
      </c>
      <c r="B21" s="23"/>
      <c r="C21" s="166" t="s">
        <v>31</v>
      </c>
      <c r="D21" s="23"/>
    </row>
    <row r="22" ht="18.75" customHeight="1" spans="1:4">
      <c r="A22" s="168" t="s">
        <v>26</v>
      </c>
      <c r="B22" s="23"/>
      <c r="C22" s="166" t="s">
        <v>32</v>
      </c>
      <c r="D22" s="23"/>
    </row>
    <row r="23" ht="18.75" customHeight="1" spans="1:4">
      <c r="A23" s="168" t="s">
        <v>26</v>
      </c>
      <c r="B23" s="23"/>
      <c r="C23" s="166" t="s">
        <v>33</v>
      </c>
      <c r="D23" s="23"/>
    </row>
    <row r="24" ht="18.75" customHeight="1" spans="1:4">
      <c r="A24" s="168" t="s">
        <v>26</v>
      </c>
      <c r="B24" s="23"/>
      <c r="C24" s="166" t="s">
        <v>34</v>
      </c>
      <c r="D24" s="23"/>
    </row>
    <row r="25" ht="18.75" customHeight="1" spans="1:4">
      <c r="A25" s="168" t="s">
        <v>26</v>
      </c>
      <c r="B25" s="23"/>
      <c r="C25" s="166" t="s">
        <v>35</v>
      </c>
      <c r="D25" s="23">
        <v>279677.42</v>
      </c>
    </row>
    <row r="26" ht="18.75" customHeight="1" spans="1:4">
      <c r="A26" s="168" t="s">
        <v>26</v>
      </c>
      <c r="B26" s="23"/>
      <c r="C26" s="166" t="s">
        <v>36</v>
      </c>
      <c r="D26" s="23"/>
    </row>
    <row r="27" ht="18.75" customHeight="1" spans="1:4">
      <c r="A27" s="168" t="s">
        <v>26</v>
      </c>
      <c r="B27" s="23"/>
      <c r="C27" s="166" t="s">
        <v>37</v>
      </c>
      <c r="D27" s="23"/>
    </row>
    <row r="28" ht="18.75" customHeight="1" spans="1:4">
      <c r="A28" s="168" t="s">
        <v>26</v>
      </c>
      <c r="B28" s="23"/>
      <c r="C28" s="166" t="s">
        <v>38</v>
      </c>
      <c r="D28" s="23"/>
    </row>
    <row r="29" ht="18.75" customHeight="1" spans="1:4">
      <c r="A29" s="168" t="s">
        <v>26</v>
      </c>
      <c r="B29" s="23"/>
      <c r="C29" s="166" t="s">
        <v>39</v>
      </c>
      <c r="D29" s="23"/>
    </row>
    <row r="30" ht="18.75" customHeight="1" spans="1:4">
      <c r="A30" s="169" t="s">
        <v>26</v>
      </c>
      <c r="B30" s="23"/>
      <c r="C30" s="167" t="s">
        <v>40</v>
      </c>
      <c r="D30" s="23"/>
    </row>
    <row r="31" ht="18.75" customHeight="1" spans="1:4">
      <c r="A31" s="169" t="s">
        <v>26</v>
      </c>
      <c r="B31" s="23"/>
      <c r="C31" s="167" t="s">
        <v>41</v>
      </c>
      <c r="D31" s="23"/>
    </row>
    <row r="32" ht="18.75" customHeight="1" spans="1:4">
      <c r="A32" s="169" t="s">
        <v>26</v>
      </c>
      <c r="B32" s="23"/>
      <c r="C32" s="167" t="s">
        <v>42</v>
      </c>
      <c r="D32" s="23"/>
    </row>
    <row r="33" ht="18.75" customHeight="1" spans="1:4">
      <c r="A33" s="209"/>
      <c r="B33" s="170"/>
      <c r="C33" s="167" t="s">
        <v>43</v>
      </c>
      <c r="D33" s="23"/>
    </row>
    <row r="34" ht="18.75" customHeight="1" spans="1:4">
      <c r="A34" s="209" t="s">
        <v>44</v>
      </c>
      <c r="B34" s="170">
        <f>SUM(B7:B11)</f>
        <v>4546515.73</v>
      </c>
      <c r="C34" s="210" t="s">
        <v>45</v>
      </c>
      <c r="D34" s="170">
        <v>4546515.73</v>
      </c>
    </row>
    <row r="35" ht="18.75" customHeight="1" spans="1:4">
      <c r="A35" s="211" t="s">
        <v>46</v>
      </c>
      <c r="B35" s="23"/>
      <c r="C35" s="133" t="s">
        <v>47</v>
      </c>
      <c r="D35" s="23"/>
    </row>
    <row r="36" ht="18.75" customHeight="1" spans="1:4">
      <c r="A36" s="211" t="s">
        <v>48</v>
      </c>
      <c r="B36" s="23"/>
      <c r="C36" s="133" t="s">
        <v>48</v>
      </c>
      <c r="D36" s="23"/>
    </row>
    <row r="37" ht="18.75" customHeight="1" spans="1:4">
      <c r="A37" s="211" t="s">
        <v>49</v>
      </c>
      <c r="B37" s="23">
        <f>B35-B36</f>
        <v>0</v>
      </c>
      <c r="C37" s="133" t="s">
        <v>50</v>
      </c>
      <c r="D37" s="23"/>
    </row>
    <row r="38" ht="18.75" customHeight="1" spans="1:4">
      <c r="A38" s="212" t="s">
        <v>51</v>
      </c>
      <c r="B38" s="170">
        <f>B34+B35</f>
        <v>4546515.73</v>
      </c>
      <c r="C38" s="210" t="s">
        <v>52</v>
      </c>
      <c r="D38" s="170">
        <f t="shared" ref="B38:D38" si="0">D34+D35</f>
        <v>4546515.73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7" sqref="A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2">
        <v>1</v>
      </c>
      <c r="B1" s="103">
        <v>0</v>
      </c>
      <c r="C1" s="102">
        <v>1</v>
      </c>
      <c r="D1" s="104"/>
      <c r="E1" s="104"/>
      <c r="F1" s="40" t="s">
        <v>357</v>
      </c>
    </row>
    <row r="2" ht="32.25" customHeight="1" spans="1:6">
      <c r="A2" s="105" t="str">
        <f>"2025"&amp;"年部门政府性基金预算支出预算表"</f>
        <v>2025年部门政府性基金预算支出预算表</v>
      </c>
      <c r="B2" s="106" t="s">
        <v>358</v>
      </c>
      <c r="C2" s="107"/>
      <c r="D2" s="108"/>
      <c r="E2" s="108"/>
      <c r="F2" s="108"/>
    </row>
    <row r="3" ht="18.75" customHeight="1" spans="1:6">
      <c r="A3" s="7" t="str">
        <f>"单位名称："&amp;"沧源佤族自治县融媒体中心"</f>
        <v>单位名称：沧源佤族自治县融媒体中心</v>
      </c>
      <c r="B3" s="7" t="s">
        <v>359</v>
      </c>
      <c r="C3" s="102"/>
      <c r="D3" s="104"/>
      <c r="E3" s="104"/>
      <c r="F3" s="40" t="s">
        <v>1</v>
      </c>
    </row>
    <row r="4" ht="18.75" customHeight="1" spans="1:6">
      <c r="A4" s="109" t="s">
        <v>179</v>
      </c>
      <c r="B4" s="110" t="s">
        <v>74</v>
      </c>
      <c r="C4" s="111" t="s">
        <v>75</v>
      </c>
      <c r="D4" s="13" t="s">
        <v>360</v>
      </c>
      <c r="E4" s="13"/>
      <c r="F4" s="14"/>
    </row>
    <row r="5" ht="18.75" customHeight="1" spans="1:6">
      <c r="A5" s="112"/>
      <c r="B5" s="113"/>
      <c r="C5" s="97"/>
      <c r="D5" s="96" t="s">
        <v>56</v>
      </c>
      <c r="E5" s="96" t="s">
        <v>76</v>
      </c>
      <c r="F5" s="96" t="s">
        <v>77</v>
      </c>
    </row>
    <row r="6" ht="18.75" customHeight="1" spans="1:6">
      <c r="A6" s="112">
        <v>1</v>
      </c>
      <c r="B6" s="114" t="s">
        <v>160</v>
      </c>
      <c r="C6" s="97">
        <v>3</v>
      </c>
      <c r="D6" s="96">
        <v>4</v>
      </c>
      <c r="E6" s="96">
        <v>5</v>
      </c>
      <c r="F6" s="96">
        <v>6</v>
      </c>
    </row>
    <row r="7" ht="18.75" customHeight="1" spans="1:6">
      <c r="A7" s="115"/>
      <c r="B7" s="84"/>
      <c r="C7" s="84"/>
      <c r="D7" s="23"/>
      <c r="E7" s="23"/>
      <c r="F7" s="23"/>
    </row>
    <row r="8" ht="18.75" customHeight="1" spans="1:6">
      <c r="A8" s="115"/>
      <c r="B8" s="84"/>
      <c r="C8" s="84"/>
      <c r="D8" s="23"/>
      <c r="E8" s="23"/>
      <c r="F8" s="23"/>
    </row>
    <row r="9" ht="18.75" customHeight="1" spans="1:6">
      <c r="A9" s="116" t="s">
        <v>117</v>
      </c>
      <c r="B9" s="117" t="s">
        <v>117</v>
      </c>
      <c r="C9" s="118" t="s">
        <v>117</v>
      </c>
      <c r="D9" s="23"/>
      <c r="E9" s="23"/>
      <c r="F9" s="23"/>
    </row>
    <row r="10" customHeight="1" spans="1:2">
      <c r="A10" s="38" t="s">
        <v>361</v>
      </c>
      <c r="B10" s="38"/>
    </row>
  </sheetData>
  <mergeCells count="8">
    <mergeCell ref="A2:F2"/>
    <mergeCell ref="A3:C3"/>
    <mergeCell ref="D4:F4"/>
    <mergeCell ref="A9:C9"/>
    <mergeCell ref="A10:B10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selection activeCell="G13" sqref="G13:G14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O1" s="39"/>
      <c r="P1" s="39"/>
      <c r="Q1" s="40" t="s">
        <v>362</v>
      </c>
    </row>
    <row r="2" ht="35.25" customHeight="1" spans="1:17">
      <c r="A2" s="60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3"/>
      <c r="L2" s="6"/>
      <c r="M2" s="6"/>
      <c r="N2" s="6"/>
      <c r="O2" s="53"/>
      <c r="P2" s="53"/>
      <c r="Q2" s="6"/>
    </row>
    <row r="3" ht="18.75" customHeight="1" spans="1:17">
      <c r="A3" s="42" t="str">
        <f>"单位名称："&amp;"沧源佤族自治县融媒体中心"</f>
        <v>单位名称：沧源佤族自治县融媒体中心</v>
      </c>
      <c r="B3" s="95"/>
      <c r="C3" s="95"/>
      <c r="D3" s="95"/>
      <c r="E3" s="95"/>
      <c r="F3" s="95"/>
      <c r="G3" s="95"/>
      <c r="H3" s="95"/>
      <c r="I3" s="95"/>
      <c r="J3" s="95"/>
      <c r="O3" s="65"/>
      <c r="P3" s="65"/>
      <c r="Q3" s="40" t="s">
        <v>166</v>
      </c>
    </row>
    <row r="4" ht="18.75" customHeight="1" spans="1:17">
      <c r="A4" s="11" t="s">
        <v>363</v>
      </c>
      <c r="B4" s="74" t="s">
        <v>364</v>
      </c>
      <c r="C4" s="74" t="s">
        <v>365</v>
      </c>
      <c r="D4" s="74" t="s">
        <v>366</v>
      </c>
      <c r="E4" s="74" t="s">
        <v>367</v>
      </c>
      <c r="F4" s="74" t="s">
        <v>368</v>
      </c>
      <c r="G4" s="45" t="s">
        <v>186</v>
      </c>
      <c r="H4" s="45"/>
      <c r="I4" s="45"/>
      <c r="J4" s="45"/>
      <c r="K4" s="76"/>
      <c r="L4" s="45"/>
      <c r="M4" s="45"/>
      <c r="N4" s="45"/>
      <c r="O4" s="66"/>
      <c r="P4" s="76"/>
      <c r="Q4" s="46"/>
    </row>
    <row r="5" ht="18.75" customHeight="1" spans="1:17">
      <c r="A5" s="16"/>
      <c r="B5" s="77"/>
      <c r="C5" s="77"/>
      <c r="D5" s="77"/>
      <c r="E5" s="77"/>
      <c r="F5" s="77"/>
      <c r="G5" s="77" t="s">
        <v>56</v>
      </c>
      <c r="H5" s="77" t="s">
        <v>59</v>
      </c>
      <c r="I5" s="77" t="s">
        <v>369</v>
      </c>
      <c r="J5" s="77" t="s">
        <v>370</v>
      </c>
      <c r="K5" s="78" t="s">
        <v>371</v>
      </c>
      <c r="L5" s="91" t="s">
        <v>79</v>
      </c>
      <c r="M5" s="91"/>
      <c r="N5" s="91"/>
      <c r="O5" s="92"/>
      <c r="P5" s="93"/>
      <c r="Q5" s="79"/>
    </row>
    <row r="6" ht="30" customHeight="1" spans="1:17">
      <c r="A6" s="18"/>
      <c r="B6" s="79"/>
      <c r="C6" s="79"/>
      <c r="D6" s="79"/>
      <c r="E6" s="79"/>
      <c r="F6" s="79"/>
      <c r="G6" s="79"/>
      <c r="H6" s="79" t="s">
        <v>58</v>
      </c>
      <c r="I6" s="79"/>
      <c r="J6" s="79"/>
      <c r="K6" s="80"/>
      <c r="L6" s="79" t="s">
        <v>58</v>
      </c>
      <c r="M6" s="79" t="s">
        <v>65</v>
      </c>
      <c r="N6" s="79" t="s">
        <v>194</v>
      </c>
      <c r="O6" s="94" t="s">
        <v>67</v>
      </c>
      <c r="P6" s="80" t="s">
        <v>68</v>
      </c>
      <c r="Q6" s="79" t="s">
        <v>69</v>
      </c>
    </row>
    <row r="7" ht="18.75" customHeight="1" spans="1:17">
      <c r="A7" s="33">
        <v>1</v>
      </c>
      <c r="B7" s="96">
        <v>2</v>
      </c>
      <c r="C7" s="96">
        <v>3</v>
      </c>
      <c r="D7" s="96">
        <v>4</v>
      </c>
      <c r="E7" s="96">
        <v>5</v>
      </c>
      <c r="F7" s="96">
        <v>6</v>
      </c>
      <c r="G7" s="97">
        <v>7</v>
      </c>
      <c r="H7" s="97">
        <v>8</v>
      </c>
      <c r="I7" s="97">
        <v>9</v>
      </c>
      <c r="J7" s="97">
        <v>10</v>
      </c>
      <c r="K7" s="97">
        <v>11</v>
      </c>
      <c r="L7" s="97">
        <v>12</v>
      </c>
      <c r="M7" s="97">
        <v>13</v>
      </c>
      <c r="N7" s="97">
        <v>14</v>
      </c>
      <c r="O7" s="97">
        <v>15</v>
      </c>
      <c r="P7" s="97">
        <v>16</v>
      </c>
      <c r="Q7" s="97">
        <v>17</v>
      </c>
    </row>
    <row r="8" ht="18.75" customHeight="1" spans="1:17">
      <c r="A8" s="82" t="s">
        <v>71</v>
      </c>
      <c r="B8" s="83"/>
      <c r="C8" s="83"/>
      <c r="D8" s="83"/>
      <c r="E8" s="98"/>
      <c r="F8" s="23"/>
      <c r="G8" s="23">
        <v>290300</v>
      </c>
      <c r="H8" s="23">
        <v>290300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99" t="s">
        <v>71</v>
      </c>
      <c r="B9" s="83"/>
      <c r="C9" s="83"/>
      <c r="D9" s="83"/>
      <c r="E9" s="100"/>
      <c r="F9" s="23"/>
      <c r="G9" s="23">
        <v>290300</v>
      </c>
      <c r="H9" s="23">
        <v>290300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6" t="s">
        <v>257</v>
      </c>
      <c r="B10" s="83" t="s">
        <v>372</v>
      </c>
      <c r="C10" s="83" t="s">
        <v>373</v>
      </c>
      <c r="D10" s="83" t="s">
        <v>327</v>
      </c>
      <c r="E10" s="100">
        <v>1</v>
      </c>
      <c r="F10" s="23"/>
      <c r="G10" s="23">
        <v>15000</v>
      </c>
      <c r="H10" s="23">
        <v>15000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216" t="s">
        <v>257</v>
      </c>
      <c r="B11" s="83" t="s">
        <v>374</v>
      </c>
      <c r="C11" s="83" t="s">
        <v>375</v>
      </c>
      <c r="D11" s="83" t="s">
        <v>327</v>
      </c>
      <c r="E11" s="100">
        <v>1</v>
      </c>
      <c r="F11" s="23"/>
      <c r="G11" s="23">
        <v>10000</v>
      </c>
      <c r="H11" s="23">
        <v>10000</v>
      </c>
      <c r="I11" s="23"/>
      <c r="J11" s="23"/>
      <c r="K11" s="23"/>
      <c r="L11" s="23"/>
      <c r="M11" s="23"/>
      <c r="N11" s="23"/>
      <c r="O11" s="23"/>
      <c r="P11" s="23"/>
      <c r="Q11" s="23"/>
    </row>
    <row r="12" ht="18.75" customHeight="1" spans="1:17">
      <c r="A12" s="216" t="s">
        <v>257</v>
      </c>
      <c r="B12" s="83" t="s">
        <v>376</v>
      </c>
      <c r="C12" s="83" t="s">
        <v>377</v>
      </c>
      <c r="D12" s="83" t="s">
        <v>378</v>
      </c>
      <c r="E12" s="100">
        <v>1</v>
      </c>
      <c r="F12" s="23"/>
      <c r="G12" s="23">
        <v>7000</v>
      </c>
      <c r="H12" s="23">
        <v>7000</v>
      </c>
      <c r="I12" s="23"/>
      <c r="J12" s="23"/>
      <c r="K12" s="23"/>
      <c r="L12" s="23"/>
      <c r="M12" s="23"/>
      <c r="N12" s="23"/>
      <c r="O12" s="23"/>
      <c r="P12" s="23"/>
      <c r="Q12" s="23"/>
    </row>
    <row r="13" ht="18.75" customHeight="1" spans="1:17">
      <c r="A13" s="216" t="s">
        <v>257</v>
      </c>
      <c r="B13" s="83" t="s">
        <v>379</v>
      </c>
      <c r="C13" s="83" t="s">
        <v>380</v>
      </c>
      <c r="D13" s="83" t="s">
        <v>381</v>
      </c>
      <c r="E13" s="100">
        <v>1</v>
      </c>
      <c r="F13" s="23"/>
      <c r="G13" s="23">
        <v>58300</v>
      </c>
      <c r="H13" s="23">
        <v>58300</v>
      </c>
      <c r="I13" s="23"/>
      <c r="J13" s="23"/>
      <c r="K13" s="23"/>
      <c r="L13" s="23"/>
      <c r="M13" s="23"/>
      <c r="N13" s="23"/>
      <c r="O13" s="23"/>
      <c r="P13" s="23"/>
      <c r="Q13" s="23"/>
    </row>
    <row r="14" ht="18.75" customHeight="1" spans="1:17">
      <c r="A14" s="216" t="s">
        <v>262</v>
      </c>
      <c r="B14" s="83" t="s">
        <v>382</v>
      </c>
      <c r="C14" s="83" t="s">
        <v>383</v>
      </c>
      <c r="D14" s="83" t="s">
        <v>324</v>
      </c>
      <c r="E14" s="100">
        <v>1</v>
      </c>
      <c r="F14" s="23"/>
      <c r="G14" s="23">
        <v>200000</v>
      </c>
      <c r="H14" s="23">
        <v>200000</v>
      </c>
      <c r="I14" s="23"/>
      <c r="J14" s="23"/>
      <c r="K14" s="23"/>
      <c r="L14" s="23"/>
      <c r="M14" s="23"/>
      <c r="N14" s="23"/>
      <c r="O14" s="23"/>
      <c r="P14" s="23"/>
      <c r="Q14" s="23"/>
    </row>
    <row r="15" ht="18.75" customHeight="1" spans="1:17">
      <c r="A15" s="85" t="s">
        <v>117</v>
      </c>
      <c r="B15" s="86"/>
      <c r="C15" s="86"/>
      <c r="D15" s="86"/>
      <c r="E15" s="98"/>
      <c r="F15" s="23"/>
      <c r="G15" s="23">
        <v>290300</v>
      </c>
      <c r="H15" s="23">
        <v>290300</v>
      </c>
      <c r="I15" s="23"/>
      <c r="J15" s="23"/>
      <c r="K15" s="23"/>
      <c r="L15" s="23"/>
      <c r="M15" s="23"/>
      <c r="N15" s="23"/>
      <c r="O15" s="23"/>
      <c r="P15" s="23"/>
      <c r="Q15" s="23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A11" sqref="A11:B1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4"/>
      <c r="B1" s="64"/>
      <c r="C1" s="69"/>
      <c r="D1" s="64"/>
      <c r="E1" s="64"/>
      <c r="F1" s="64"/>
      <c r="G1" s="64"/>
      <c r="H1" s="70"/>
      <c r="I1" s="64"/>
      <c r="J1" s="64"/>
      <c r="K1" s="64"/>
      <c r="L1" s="39"/>
      <c r="M1" s="88"/>
      <c r="N1" s="89" t="s">
        <v>384</v>
      </c>
    </row>
    <row r="2" ht="34.5" customHeight="1" spans="1:14">
      <c r="A2" s="41" t="str">
        <f>"2025"&amp;"年部门政府购买服务预算表"</f>
        <v>2025年部门政府购买服务预算表</v>
      </c>
      <c r="B2" s="71"/>
      <c r="C2" s="53"/>
      <c r="D2" s="71"/>
      <c r="E2" s="71"/>
      <c r="F2" s="71"/>
      <c r="G2" s="71"/>
      <c r="H2" s="72"/>
      <c r="I2" s="71"/>
      <c r="J2" s="71"/>
      <c r="K2" s="71"/>
      <c r="L2" s="53"/>
      <c r="M2" s="72"/>
      <c r="N2" s="71"/>
    </row>
    <row r="3" ht="18.75" customHeight="1" spans="1:14">
      <c r="A3" s="61" t="str">
        <f>"单位名称："&amp;"沧源佤族自治县融媒体中心"</f>
        <v>单位名称：沧源佤族自治县融媒体中心</v>
      </c>
      <c r="B3" s="62"/>
      <c r="C3" s="73"/>
      <c r="D3" s="62"/>
      <c r="E3" s="62"/>
      <c r="F3" s="62"/>
      <c r="G3" s="62"/>
      <c r="H3" s="70"/>
      <c r="I3" s="64"/>
      <c r="J3" s="64"/>
      <c r="K3" s="64"/>
      <c r="L3" s="65"/>
      <c r="M3" s="90"/>
      <c r="N3" s="89" t="s">
        <v>166</v>
      </c>
    </row>
    <row r="4" ht="18.75" customHeight="1" spans="1:14">
      <c r="A4" s="11" t="s">
        <v>363</v>
      </c>
      <c r="B4" s="74" t="s">
        <v>385</v>
      </c>
      <c r="C4" s="75" t="s">
        <v>386</v>
      </c>
      <c r="D4" s="45" t="s">
        <v>186</v>
      </c>
      <c r="E4" s="45"/>
      <c r="F4" s="45"/>
      <c r="G4" s="45"/>
      <c r="H4" s="76"/>
      <c r="I4" s="45"/>
      <c r="J4" s="45"/>
      <c r="K4" s="45"/>
      <c r="L4" s="66"/>
      <c r="M4" s="76"/>
      <c r="N4" s="46"/>
    </row>
    <row r="5" ht="18.75" customHeight="1" spans="1:14">
      <c r="A5" s="16"/>
      <c r="B5" s="77"/>
      <c r="C5" s="78"/>
      <c r="D5" s="77" t="s">
        <v>56</v>
      </c>
      <c r="E5" s="77" t="s">
        <v>59</v>
      </c>
      <c r="F5" s="77" t="s">
        <v>369</v>
      </c>
      <c r="G5" s="77" t="s">
        <v>370</v>
      </c>
      <c r="H5" s="78" t="s">
        <v>371</v>
      </c>
      <c r="I5" s="91" t="s">
        <v>79</v>
      </c>
      <c r="J5" s="91"/>
      <c r="K5" s="91"/>
      <c r="L5" s="92"/>
      <c r="M5" s="93"/>
      <c r="N5" s="79"/>
    </row>
    <row r="6" ht="26.25" customHeight="1" spans="1:14">
      <c r="A6" s="18"/>
      <c r="B6" s="79"/>
      <c r="C6" s="80"/>
      <c r="D6" s="79"/>
      <c r="E6" s="79"/>
      <c r="F6" s="79"/>
      <c r="G6" s="79"/>
      <c r="H6" s="80"/>
      <c r="I6" s="79" t="s">
        <v>58</v>
      </c>
      <c r="J6" s="79" t="s">
        <v>65</v>
      </c>
      <c r="K6" s="79" t="s">
        <v>194</v>
      </c>
      <c r="L6" s="94" t="s">
        <v>67</v>
      </c>
      <c r="M6" s="80" t="s">
        <v>68</v>
      </c>
      <c r="N6" s="79" t="s">
        <v>69</v>
      </c>
    </row>
    <row r="7" ht="18.75" customHeight="1" spans="1:14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</row>
    <row r="8" ht="18.75" customHeight="1" spans="1:14">
      <c r="A8" s="82"/>
      <c r="B8" s="83"/>
      <c r="C8" s="84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2"/>
      <c r="B9" s="83"/>
      <c r="C9" s="84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5" t="s">
        <v>117</v>
      </c>
      <c r="B10" s="86"/>
      <c r="C10" s="87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2">
      <c r="A11" s="38" t="s">
        <v>361</v>
      </c>
      <c r="B11" s="38"/>
    </row>
  </sheetData>
  <mergeCells count="14">
    <mergeCell ref="A2:N2"/>
    <mergeCell ref="A3:C3"/>
    <mergeCell ref="D4:N4"/>
    <mergeCell ref="I5:N5"/>
    <mergeCell ref="A10:C10"/>
    <mergeCell ref="A11:B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A9" sqref="A9:B9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30"/>
      <c r="B1" s="30"/>
      <c r="C1" s="30"/>
      <c r="D1" s="59"/>
      <c r="G1" s="39"/>
      <c r="H1" s="39"/>
      <c r="I1" s="39" t="s">
        <v>387</v>
      </c>
    </row>
    <row r="2" ht="27.75" customHeight="1" spans="1:9">
      <c r="A2" s="60" t="str">
        <f>"2025"&amp;"年县对下转移支付预算表"</f>
        <v>2025年县对下转移支付预算表</v>
      </c>
      <c r="B2" s="6"/>
      <c r="C2" s="6"/>
      <c r="D2" s="6"/>
      <c r="E2" s="6"/>
      <c r="F2" s="6"/>
      <c r="G2" s="53"/>
      <c r="H2" s="53"/>
      <c r="I2" s="6"/>
    </row>
    <row r="3" ht="18.75" customHeight="1" spans="1:9">
      <c r="A3" s="61" t="str">
        <f>"单位名称："&amp;"沧源佤族自治县融媒体中心"</f>
        <v>单位名称：沧源佤族自治县融媒体中心</v>
      </c>
      <c r="B3" s="62"/>
      <c r="C3" s="62"/>
      <c r="D3" s="63"/>
      <c r="E3" s="64"/>
      <c r="G3" s="65"/>
      <c r="H3" s="65"/>
      <c r="I3" s="39" t="s">
        <v>166</v>
      </c>
    </row>
    <row r="4" ht="18.75" customHeight="1" spans="1:9">
      <c r="A4" s="31" t="s">
        <v>388</v>
      </c>
      <c r="B4" s="12" t="s">
        <v>186</v>
      </c>
      <c r="C4" s="13"/>
      <c r="D4" s="13"/>
      <c r="E4" s="12" t="s">
        <v>389</v>
      </c>
      <c r="F4" s="13"/>
      <c r="G4" s="66"/>
      <c r="H4" s="66"/>
      <c r="I4" s="14"/>
    </row>
    <row r="5" ht="18.75" customHeight="1" spans="1:9">
      <c r="A5" s="33"/>
      <c r="B5" s="32" t="s">
        <v>56</v>
      </c>
      <c r="C5" s="11" t="s">
        <v>59</v>
      </c>
      <c r="D5" s="67" t="s">
        <v>390</v>
      </c>
      <c r="E5" s="68" t="s">
        <v>391</v>
      </c>
      <c r="F5" s="68" t="s">
        <v>391</v>
      </c>
      <c r="G5" s="68" t="s">
        <v>391</v>
      </c>
      <c r="H5" s="68" t="s">
        <v>391</v>
      </c>
      <c r="I5" s="68" t="s">
        <v>391</v>
      </c>
    </row>
    <row r="6" ht="18.75" customHeight="1" spans="1:9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</row>
    <row r="7" ht="18.75" customHeight="1" spans="1:9">
      <c r="A7" s="34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4"/>
      <c r="B8" s="23"/>
      <c r="C8" s="23"/>
      <c r="D8" s="23"/>
      <c r="E8" s="23"/>
      <c r="F8" s="23"/>
      <c r="G8" s="23"/>
      <c r="H8" s="23"/>
      <c r="I8" s="23"/>
    </row>
    <row r="9" customHeight="1" spans="1:2">
      <c r="A9" s="38" t="s">
        <v>361</v>
      </c>
      <c r="B9" s="38"/>
    </row>
  </sheetData>
  <mergeCells count="6">
    <mergeCell ref="A2:I2"/>
    <mergeCell ref="A3:E3"/>
    <mergeCell ref="B4:D4"/>
    <mergeCell ref="E4:I4"/>
    <mergeCell ref="A9:B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:B8"/>
    </sheetView>
  </sheetViews>
  <sheetFormatPr defaultColWidth="9.14285714285714" defaultRowHeight="12" customHeight="1" outlineLevelRow="7"/>
  <cols>
    <col min="1" max="2" width="24.7142857142857" customWidth="1"/>
    <col min="3" max="10" width="16.5714285714286" customWidth="1"/>
  </cols>
  <sheetData>
    <row r="1" ht="15" customHeight="1" spans="10:10">
      <c r="J1" s="39" t="s">
        <v>392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3"/>
      <c r="G2" s="6"/>
      <c r="H2" s="53"/>
      <c r="I2" s="53"/>
      <c r="J2" s="6"/>
    </row>
    <row r="3" ht="18.75" customHeight="1" spans="1:8">
      <c r="A3" s="7" t="str">
        <f>"单位名称："&amp;"沧源佤族自治县融媒体中心"</f>
        <v>单位名称：沧源佤族自治县融媒体中心</v>
      </c>
      <c r="B3" s="3"/>
      <c r="C3" s="3"/>
      <c r="D3" s="3"/>
      <c r="E3" s="3"/>
      <c r="F3" s="54"/>
      <c r="G3" s="3"/>
      <c r="H3" s="54"/>
    </row>
    <row r="4" ht="18.75" customHeight="1" spans="1:10">
      <c r="A4" s="47" t="s">
        <v>269</v>
      </c>
      <c r="B4" s="47" t="s">
        <v>270</v>
      </c>
      <c r="C4" s="47" t="s">
        <v>271</v>
      </c>
      <c r="D4" s="47" t="s">
        <v>272</v>
      </c>
      <c r="E4" s="47" t="s">
        <v>273</v>
      </c>
      <c r="F4" s="55" t="s">
        <v>274</v>
      </c>
      <c r="G4" s="47" t="s">
        <v>275</v>
      </c>
      <c r="H4" s="55" t="s">
        <v>276</v>
      </c>
      <c r="I4" s="55" t="s">
        <v>277</v>
      </c>
      <c r="J4" s="47" t="s">
        <v>278</v>
      </c>
    </row>
    <row r="5" ht="18.75" customHeight="1" spans="1:10">
      <c r="A5" s="47">
        <v>1</v>
      </c>
      <c r="B5" s="47">
        <v>2</v>
      </c>
      <c r="C5" s="47">
        <v>3</v>
      </c>
      <c r="D5" s="47">
        <v>4</v>
      </c>
      <c r="E5" s="47">
        <v>5</v>
      </c>
      <c r="F5" s="55">
        <v>6</v>
      </c>
      <c r="G5" s="47">
        <v>7</v>
      </c>
      <c r="H5" s="55">
        <v>8</v>
      </c>
      <c r="I5" s="55">
        <v>9</v>
      </c>
      <c r="J5" s="47">
        <v>10</v>
      </c>
    </row>
    <row r="6" ht="18.75" customHeight="1" spans="1:10">
      <c r="A6" s="21"/>
      <c r="B6" s="48"/>
      <c r="C6" s="48"/>
      <c r="D6" s="48"/>
      <c r="E6" s="56"/>
      <c r="F6" s="57"/>
      <c r="G6" s="56"/>
      <c r="H6" s="57"/>
      <c r="I6" s="57"/>
      <c r="J6" s="56"/>
    </row>
    <row r="7" ht="18.75" customHeight="1" spans="1:10">
      <c r="A7" s="21"/>
      <c r="B7" s="21"/>
      <c r="C7" s="21"/>
      <c r="D7" s="21"/>
      <c r="E7" s="21"/>
      <c r="F7" s="58"/>
      <c r="G7" s="21"/>
      <c r="H7" s="21"/>
      <c r="I7" s="21"/>
      <c r="J7" s="21"/>
    </row>
    <row r="8" customHeight="1" spans="1:2">
      <c r="A8" s="38" t="s">
        <v>361</v>
      </c>
      <c r="B8" s="38"/>
    </row>
  </sheetData>
  <mergeCells count="3">
    <mergeCell ref="A2:J2"/>
    <mergeCell ref="A3:H3"/>
    <mergeCell ref="A8:B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5"/>
  <sheetViews>
    <sheetView showZeros="0" workbookViewId="0">
      <selection activeCell="F1" sqref="F$1:H$1048576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40" t="s">
        <v>393</v>
      </c>
    </row>
    <row r="2" ht="34.5" customHeight="1" spans="1:8">
      <c r="A2" s="41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2" t="str">
        <f>"单位名称："&amp;"沧源佤族自治县融媒体中心"</f>
        <v>单位名称：沧源佤族自治县融媒体中心</v>
      </c>
      <c r="B3" s="8"/>
      <c r="C3" s="3"/>
      <c r="H3" s="43" t="s">
        <v>166</v>
      </c>
    </row>
    <row r="4" ht="18.75" customHeight="1" spans="1:8">
      <c r="A4" s="11" t="s">
        <v>179</v>
      </c>
      <c r="B4" s="11" t="s">
        <v>394</v>
      </c>
      <c r="C4" s="11" t="s">
        <v>395</v>
      </c>
      <c r="D4" s="11" t="s">
        <v>396</v>
      </c>
      <c r="E4" s="11" t="s">
        <v>397</v>
      </c>
      <c r="F4" s="44" t="s">
        <v>398</v>
      </c>
      <c r="G4" s="45"/>
      <c r="H4" s="46"/>
    </row>
    <row r="5" ht="18.75" customHeight="1" spans="1:8">
      <c r="A5" s="18"/>
      <c r="B5" s="18"/>
      <c r="C5" s="18"/>
      <c r="D5" s="18"/>
      <c r="E5" s="18"/>
      <c r="F5" s="47" t="s">
        <v>367</v>
      </c>
      <c r="G5" s="47" t="s">
        <v>399</v>
      </c>
      <c r="H5" s="47" t="s">
        <v>400</v>
      </c>
    </row>
    <row r="6" ht="18.75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18.75" customHeight="1" spans="1:8">
      <c r="A7" s="48" t="s">
        <v>71</v>
      </c>
      <c r="B7" s="48"/>
      <c r="C7" s="34"/>
      <c r="D7" s="34"/>
      <c r="E7" s="34"/>
      <c r="F7" s="49">
        <v>16</v>
      </c>
      <c r="G7" s="23">
        <v>433500</v>
      </c>
      <c r="H7" s="23">
        <v>510000</v>
      </c>
    </row>
    <row r="8" ht="18.75" customHeight="1" spans="1:8">
      <c r="A8" s="50" t="s">
        <v>71</v>
      </c>
      <c r="B8" s="48" t="s">
        <v>401</v>
      </c>
      <c r="C8" s="34" t="s">
        <v>402</v>
      </c>
      <c r="D8" s="34" t="s">
        <v>403</v>
      </c>
      <c r="E8" s="34" t="s">
        <v>381</v>
      </c>
      <c r="F8" s="49">
        <v>1</v>
      </c>
      <c r="G8" s="23">
        <v>50000</v>
      </c>
      <c r="H8" s="23">
        <v>50000</v>
      </c>
    </row>
    <row r="9" ht="18.75" customHeight="1" spans="1:8">
      <c r="A9" s="50" t="s">
        <v>71</v>
      </c>
      <c r="B9" s="48" t="s">
        <v>401</v>
      </c>
      <c r="C9" s="34" t="s">
        <v>404</v>
      </c>
      <c r="D9" s="34" t="s">
        <v>405</v>
      </c>
      <c r="E9" s="34" t="s">
        <v>381</v>
      </c>
      <c r="F9" s="49">
        <v>2</v>
      </c>
      <c r="G9" s="23">
        <v>30000</v>
      </c>
      <c r="H9" s="23">
        <v>60000</v>
      </c>
    </row>
    <row r="10" ht="18.75" customHeight="1" spans="1:8">
      <c r="A10" s="50" t="s">
        <v>71</v>
      </c>
      <c r="B10" s="48" t="s">
        <v>401</v>
      </c>
      <c r="C10" s="34" t="s">
        <v>406</v>
      </c>
      <c r="D10" s="34" t="s">
        <v>407</v>
      </c>
      <c r="E10" s="34" t="s">
        <v>381</v>
      </c>
      <c r="F10" s="49">
        <v>2</v>
      </c>
      <c r="G10" s="23">
        <v>2500</v>
      </c>
      <c r="H10" s="23">
        <v>5000</v>
      </c>
    </row>
    <row r="11" ht="18.75" customHeight="1" spans="1:8">
      <c r="A11" s="50" t="s">
        <v>71</v>
      </c>
      <c r="B11" s="48" t="s">
        <v>401</v>
      </c>
      <c r="C11" s="34" t="s">
        <v>408</v>
      </c>
      <c r="D11" s="34" t="s">
        <v>383</v>
      </c>
      <c r="E11" s="34" t="s">
        <v>324</v>
      </c>
      <c r="F11" s="49">
        <v>1</v>
      </c>
      <c r="G11" s="23">
        <v>300000</v>
      </c>
      <c r="H11" s="23">
        <v>300000</v>
      </c>
    </row>
    <row r="12" ht="18.75" customHeight="1" spans="1:8">
      <c r="A12" s="50" t="s">
        <v>71</v>
      </c>
      <c r="B12" s="48" t="s">
        <v>401</v>
      </c>
      <c r="C12" s="34" t="s">
        <v>409</v>
      </c>
      <c r="D12" s="34" t="s">
        <v>410</v>
      </c>
      <c r="E12" s="34" t="s">
        <v>411</v>
      </c>
      <c r="F12" s="49">
        <v>2</v>
      </c>
      <c r="G12" s="23">
        <v>30000</v>
      </c>
      <c r="H12" s="23">
        <v>60000</v>
      </c>
    </row>
    <row r="13" ht="18.75" customHeight="1" spans="1:8">
      <c r="A13" s="50" t="s">
        <v>71</v>
      </c>
      <c r="B13" s="48" t="s">
        <v>401</v>
      </c>
      <c r="C13" s="34" t="s">
        <v>412</v>
      </c>
      <c r="D13" s="34" t="s">
        <v>413</v>
      </c>
      <c r="E13" s="34" t="s">
        <v>381</v>
      </c>
      <c r="F13" s="49">
        <v>3</v>
      </c>
      <c r="G13" s="23">
        <v>20000</v>
      </c>
      <c r="H13" s="23">
        <v>30000</v>
      </c>
    </row>
    <row r="14" ht="18.75" customHeight="1" spans="1:8">
      <c r="A14" s="50" t="s">
        <v>71</v>
      </c>
      <c r="B14" s="48" t="s">
        <v>414</v>
      </c>
      <c r="C14" s="34" t="s">
        <v>415</v>
      </c>
      <c r="D14" s="34" t="s">
        <v>416</v>
      </c>
      <c r="E14" s="34" t="s">
        <v>417</v>
      </c>
      <c r="F14" s="49">
        <v>5</v>
      </c>
      <c r="G14" s="23">
        <v>1000</v>
      </c>
      <c r="H14" s="23">
        <v>5000</v>
      </c>
    </row>
    <row r="15" ht="18.75" customHeight="1" spans="1:8">
      <c r="A15" s="26" t="s">
        <v>56</v>
      </c>
      <c r="B15" s="51"/>
      <c r="C15" s="51"/>
      <c r="D15" s="51"/>
      <c r="E15" s="52"/>
      <c r="F15" s="49">
        <v>16</v>
      </c>
      <c r="G15" s="23">
        <v>433500</v>
      </c>
      <c r="H15" s="23">
        <v>510000</v>
      </c>
    </row>
  </sheetData>
  <mergeCells count="9">
    <mergeCell ref="A2:H2"/>
    <mergeCell ref="A3:C3"/>
    <mergeCell ref="F4:H4"/>
    <mergeCell ref="A15:E15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tabSelected="1" workbookViewId="0">
      <selection activeCell="C26" sqref="C26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9"/>
      <c r="E1" s="29"/>
      <c r="F1" s="29"/>
      <c r="G1" s="29"/>
      <c r="H1" s="30"/>
      <c r="I1" s="30"/>
      <c r="J1" s="30"/>
      <c r="K1" s="39" t="s">
        <v>418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"单位名称："&amp;"沧源佤族自治县融媒体中心"</f>
        <v>单位名称：沧源佤族自治县融媒体中心</v>
      </c>
      <c r="B3" s="8"/>
      <c r="C3" s="8"/>
      <c r="D3" s="8"/>
      <c r="E3" s="8"/>
      <c r="F3" s="8"/>
      <c r="G3" s="8"/>
      <c r="H3" s="9"/>
      <c r="I3" s="9"/>
      <c r="J3" s="9"/>
      <c r="K3" s="4" t="s">
        <v>166</v>
      </c>
    </row>
    <row r="4" ht="18.75" customHeight="1" spans="1:11">
      <c r="A4" s="10" t="s">
        <v>251</v>
      </c>
      <c r="B4" s="10" t="s">
        <v>181</v>
      </c>
      <c r="C4" s="10" t="s">
        <v>252</v>
      </c>
      <c r="D4" s="11" t="s">
        <v>182</v>
      </c>
      <c r="E4" s="11" t="s">
        <v>183</v>
      </c>
      <c r="F4" s="11" t="s">
        <v>253</v>
      </c>
      <c r="G4" s="11" t="s">
        <v>254</v>
      </c>
      <c r="H4" s="31" t="s">
        <v>56</v>
      </c>
      <c r="I4" s="12" t="s">
        <v>419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2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3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4"/>
      <c r="B8" s="21"/>
      <c r="C8" s="34"/>
      <c r="D8" s="34"/>
      <c r="E8" s="34"/>
      <c r="F8" s="34"/>
      <c r="G8" s="34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5" t="s">
        <v>117</v>
      </c>
      <c r="B10" s="36"/>
      <c r="C10" s="36"/>
      <c r="D10" s="36"/>
      <c r="E10" s="36"/>
      <c r="F10" s="36"/>
      <c r="G10" s="37"/>
      <c r="H10" s="23"/>
      <c r="I10" s="23"/>
      <c r="J10" s="23"/>
      <c r="K10" s="23"/>
    </row>
    <row r="11" customHeight="1" spans="1:2">
      <c r="A11" s="38" t="s">
        <v>361</v>
      </c>
      <c r="B11" s="38"/>
    </row>
  </sheetData>
  <mergeCells count="16">
    <mergeCell ref="A2:K2"/>
    <mergeCell ref="A3:G3"/>
    <mergeCell ref="I4:K4"/>
    <mergeCell ref="A10:G10"/>
    <mergeCell ref="A11:B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3"/>
  <sheetViews>
    <sheetView showZeros="0" topLeftCell="C1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420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"单位名称："&amp;"沧源佤族自治县融媒体中心"</f>
        <v>单位名称：沧源佤族自治县融媒体中心</v>
      </c>
      <c r="B3" s="8"/>
      <c r="C3" s="8"/>
      <c r="D3" s="8"/>
      <c r="E3" s="9"/>
      <c r="F3" s="9"/>
      <c r="G3" s="4" t="s">
        <v>166</v>
      </c>
    </row>
    <row r="4" ht="18.75" customHeight="1" spans="1:7">
      <c r="A4" s="10" t="s">
        <v>252</v>
      </c>
      <c r="B4" s="10" t="s">
        <v>251</v>
      </c>
      <c r="C4" s="10" t="s">
        <v>181</v>
      </c>
      <c r="D4" s="11" t="s">
        <v>421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600000</v>
      </c>
      <c r="F8" s="23"/>
      <c r="G8" s="23"/>
    </row>
    <row r="9" ht="18.75" customHeight="1" spans="1:7">
      <c r="A9" s="24" t="s">
        <v>71</v>
      </c>
      <c r="B9" s="21"/>
      <c r="C9" s="21"/>
      <c r="D9" s="21"/>
      <c r="E9" s="23">
        <v>600000</v>
      </c>
      <c r="F9" s="23"/>
      <c r="G9" s="23"/>
    </row>
    <row r="10" ht="18.75" customHeight="1" spans="1:7">
      <c r="A10" s="25"/>
      <c r="B10" s="21" t="s">
        <v>422</v>
      </c>
      <c r="C10" s="21" t="s">
        <v>257</v>
      </c>
      <c r="D10" s="21" t="s">
        <v>423</v>
      </c>
      <c r="E10" s="23">
        <v>200000</v>
      </c>
      <c r="F10" s="23"/>
      <c r="G10" s="23"/>
    </row>
    <row r="11" ht="18.75" customHeight="1" spans="1:7">
      <c r="A11" s="25"/>
      <c r="B11" s="21" t="s">
        <v>422</v>
      </c>
      <c r="C11" s="21" t="s">
        <v>266</v>
      </c>
      <c r="D11" s="21" t="s">
        <v>423</v>
      </c>
      <c r="E11" s="23">
        <v>200000</v>
      </c>
      <c r="F11" s="23"/>
      <c r="G11" s="23"/>
    </row>
    <row r="12" ht="18.75" customHeight="1" spans="1:7">
      <c r="A12" s="25"/>
      <c r="B12" s="21" t="s">
        <v>422</v>
      </c>
      <c r="C12" s="21" t="s">
        <v>262</v>
      </c>
      <c r="D12" s="21" t="s">
        <v>423</v>
      </c>
      <c r="E12" s="23">
        <v>200000</v>
      </c>
      <c r="F12" s="23"/>
      <c r="G12" s="23"/>
    </row>
    <row r="13" ht="18.75" customHeight="1" spans="1:7">
      <c r="A13" s="26" t="s">
        <v>56</v>
      </c>
      <c r="B13" s="27" t="s">
        <v>424</v>
      </c>
      <c r="C13" s="27"/>
      <c r="D13" s="28"/>
      <c r="E13" s="23">
        <v>600000</v>
      </c>
      <c r="F13" s="23"/>
      <c r="G13" s="23"/>
    </row>
  </sheetData>
  <mergeCells count="11">
    <mergeCell ref="A2:G2"/>
    <mergeCell ref="A3:D3"/>
    <mergeCell ref="E4:G4"/>
    <mergeCell ref="A13:D13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selection activeCell="J24" sqref="J24"/>
    </sheetView>
  </sheetViews>
  <sheetFormatPr defaultColWidth="9.14285714285714" defaultRowHeight="14.25" customHeight="1"/>
  <cols>
    <col min="1" max="1" width="19.7142857142857" customWidth="1"/>
    <col min="2" max="2" width="25.2857142857143" customWidth="1"/>
    <col min="3" max="5" width="20.4190476190476" customWidth="1"/>
    <col min="6" max="8" width="18.2857142857143" customWidth="1"/>
    <col min="9" max="9" width="13.5714285714286" customWidth="1"/>
    <col min="10" max="13" width="18.2857142857143" customWidth="1"/>
    <col min="14" max="14" width="14.2857142857143" customWidth="1"/>
    <col min="15" max="15" width="13" customWidth="1"/>
    <col min="16" max="16" width="15.2857142857143" customWidth="1"/>
    <col min="17" max="19" width="18.2857142857143" customWidth="1"/>
  </cols>
  <sheetData>
    <row r="1" ht="15" customHeight="1" spans="10:19">
      <c r="J1" s="199"/>
      <c r="O1" s="69"/>
      <c r="P1" s="69"/>
      <c r="Q1" s="69"/>
      <c r="R1" s="69"/>
      <c r="S1" s="39" t="s">
        <v>53</v>
      </c>
    </row>
    <row r="2" ht="57.75" customHeight="1" spans="1:19">
      <c r="A2" s="129" t="str">
        <f>"2025"&amp;"年部门收入预算表"</f>
        <v>2025年部门收入预算表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200"/>
      <c r="P2" s="200"/>
      <c r="Q2" s="200"/>
      <c r="R2" s="200"/>
      <c r="S2" s="200"/>
    </row>
    <row r="3" ht="18.75" customHeight="1" spans="1:19">
      <c r="A3" s="42" t="str">
        <f>"单位名称："&amp;"沧源佤族自治县融媒体中心"</f>
        <v>单位名称：沧源佤族自治县融媒体中心</v>
      </c>
      <c r="B3" s="95"/>
      <c r="C3" s="95"/>
      <c r="D3" s="95"/>
      <c r="E3" s="95"/>
      <c r="F3" s="95"/>
      <c r="G3" s="95"/>
      <c r="H3" s="95"/>
      <c r="I3" s="95"/>
      <c r="J3" s="73"/>
      <c r="K3" s="95"/>
      <c r="L3" s="95"/>
      <c r="M3" s="95"/>
      <c r="N3" s="95"/>
      <c r="O3" s="73"/>
      <c r="P3" s="73"/>
      <c r="Q3" s="73"/>
      <c r="R3" s="73"/>
      <c r="S3" s="39" t="s">
        <v>1</v>
      </c>
    </row>
    <row r="4" ht="18.75" customHeight="1" spans="1:19">
      <c r="A4" s="184" t="s">
        <v>54</v>
      </c>
      <c r="B4" s="185" t="s">
        <v>55</v>
      </c>
      <c r="C4" s="185" t="s">
        <v>56</v>
      </c>
      <c r="D4" s="186" t="s">
        <v>57</v>
      </c>
      <c r="E4" s="187"/>
      <c r="F4" s="187"/>
      <c r="G4" s="187"/>
      <c r="H4" s="187"/>
      <c r="I4" s="187"/>
      <c r="J4" s="201"/>
      <c r="K4" s="187"/>
      <c r="L4" s="187"/>
      <c r="M4" s="187"/>
      <c r="N4" s="202"/>
      <c r="O4" s="186" t="s">
        <v>46</v>
      </c>
      <c r="P4" s="186"/>
      <c r="Q4" s="186"/>
      <c r="R4" s="186"/>
      <c r="S4" s="205"/>
    </row>
    <row r="5" ht="18.75" customHeight="1" spans="1:19">
      <c r="A5" s="188"/>
      <c r="B5" s="189"/>
      <c r="C5" s="189"/>
      <c r="D5" s="190" t="s">
        <v>58</v>
      </c>
      <c r="E5" s="190" t="s">
        <v>59</v>
      </c>
      <c r="F5" s="190" t="s">
        <v>60</v>
      </c>
      <c r="G5" s="190" t="s">
        <v>61</v>
      </c>
      <c r="H5" s="190" t="s">
        <v>62</v>
      </c>
      <c r="I5" s="203" t="s">
        <v>63</v>
      </c>
      <c r="J5" s="203"/>
      <c r="K5" s="203"/>
      <c r="L5" s="203"/>
      <c r="M5" s="203"/>
      <c r="N5" s="193"/>
      <c r="O5" s="190" t="s">
        <v>58</v>
      </c>
      <c r="P5" s="190" t="s">
        <v>59</v>
      </c>
      <c r="Q5" s="190" t="s">
        <v>60</v>
      </c>
      <c r="R5" s="190" t="s">
        <v>61</v>
      </c>
      <c r="S5" s="190" t="s">
        <v>64</v>
      </c>
    </row>
    <row r="6" ht="18.75" customHeight="1" spans="1:19">
      <c r="A6" s="191"/>
      <c r="B6" s="192"/>
      <c r="C6" s="192"/>
      <c r="D6" s="193"/>
      <c r="E6" s="193"/>
      <c r="F6" s="193"/>
      <c r="G6" s="193"/>
      <c r="H6" s="193"/>
      <c r="I6" s="192" t="s">
        <v>58</v>
      </c>
      <c r="J6" s="192" t="s">
        <v>65</v>
      </c>
      <c r="K6" s="192" t="s">
        <v>66</v>
      </c>
      <c r="L6" s="192" t="s">
        <v>67</v>
      </c>
      <c r="M6" s="192" t="s">
        <v>68</v>
      </c>
      <c r="N6" s="192" t="s">
        <v>69</v>
      </c>
      <c r="O6" s="204"/>
      <c r="P6" s="204"/>
      <c r="Q6" s="204"/>
      <c r="R6" s="204"/>
      <c r="S6" s="193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4" t="s">
        <v>70</v>
      </c>
      <c r="B8" s="195" t="s">
        <v>71</v>
      </c>
      <c r="C8" s="23">
        <v>4546515.73</v>
      </c>
      <c r="D8" s="23">
        <v>4546515.73</v>
      </c>
      <c r="E8" s="23">
        <v>4546515.73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99" t="s">
        <v>72</v>
      </c>
      <c r="B9" s="196" t="s">
        <v>71</v>
      </c>
      <c r="C9" s="23">
        <v>4546515.73</v>
      </c>
      <c r="D9" s="23">
        <v>4546515.73</v>
      </c>
      <c r="E9" s="23">
        <v>4546515.73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  <row r="10" ht="18.75" customHeight="1" spans="1:19">
      <c r="A10" s="197" t="s">
        <v>56</v>
      </c>
      <c r="B10" s="198"/>
      <c r="C10" s="23">
        <v>4546515.73</v>
      </c>
      <c r="D10" s="23">
        <v>4546515.73</v>
      </c>
      <c r="E10" s="23">
        <v>4546515.73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</row>
    <row r="11" customHeight="1" spans="16:18">
      <c r="P11" s="38"/>
      <c r="Q11" s="38"/>
      <c r="R11" s="38"/>
    </row>
  </sheetData>
  <mergeCells count="20">
    <mergeCell ref="A2:S2"/>
    <mergeCell ref="A3:D3"/>
    <mergeCell ref="D4:N4"/>
    <mergeCell ref="O4:S4"/>
    <mergeCell ref="I5:N5"/>
    <mergeCell ref="A10:B10"/>
    <mergeCell ref="P11:R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4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3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2"/>
      <c r="E1" s="1"/>
      <c r="F1" s="1"/>
      <c r="G1" s="1"/>
      <c r="H1" s="172"/>
      <c r="I1" s="1"/>
      <c r="J1" s="172"/>
      <c r="K1" s="1"/>
      <c r="L1" s="1"/>
      <c r="M1" s="1"/>
      <c r="N1" s="1"/>
      <c r="O1" s="40" t="s">
        <v>73</v>
      </c>
    </row>
    <row r="2" ht="42" customHeight="1" spans="1:15">
      <c r="A2" s="5" t="str">
        <f>"2025"&amp;"年部门支出预算表"</f>
        <v>2025年部门支出预算表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ht="18.75" customHeight="1" spans="1:15">
      <c r="A3" s="174" t="str">
        <f>"单位名称："&amp;"沧源佤族自治县融媒体中心"</f>
        <v>单位名称：沧源佤族自治县融媒体中心</v>
      </c>
      <c r="B3" s="175"/>
      <c r="C3" s="64"/>
      <c r="D3" s="30"/>
      <c r="E3" s="64"/>
      <c r="F3" s="64"/>
      <c r="G3" s="64"/>
      <c r="H3" s="30"/>
      <c r="I3" s="64"/>
      <c r="J3" s="30"/>
      <c r="K3" s="64"/>
      <c r="L3" s="64"/>
      <c r="M3" s="182"/>
      <c r="N3" s="182"/>
      <c r="O3" s="40" t="s">
        <v>1</v>
      </c>
    </row>
    <row r="4" ht="18.75" customHeight="1" spans="1:15">
      <c r="A4" s="10" t="s">
        <v>74</v>
      </c>
      <c r="B4" s="10" t="s">
        <v>75</v>
      </c>
      <c r="C4" s="10" t="s">
        <v>56</v>
      </c>
      <c r="D4" s="12" t="s">
        <v>59</v>
      </c>
      <c r="E4" s="76" t="s">
        <v>76</v>
      </c>
      <c r="F4" s="139" t="s">
        <v>77</v>
      </c>
      <c r="G4" s="10" t="s">
        <v>60</v>
      </c>
      <c r="H4" s="10" t="s">
        <v>61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8" t="s">
        <v>58</v>
      </c>
      <c r="E5" s="94" t="s">
        <v>76</v>
      </c>
      <c r="F5" s="94" t="s">
        <v>77</v>
      </c>
      <c r="G5" s="18"/>
      <c r="H5" s="18"/>
      <c r="I5" s="18"/>
      <c r="J5" s="68" t="s">
        <v>58</v>
      </c>
      <c r="K5" s="47" t="s">
        <v>80</v>
      </c>
      <c r="L5" s="47" t="s">
        <v>81</v>
      </c>
      <c r="M5" s="47" t="s">
        <v>82</v>
      </c>
      <c r="N5" s="47" t="s">
        <v>83</v>
      </c>
      <c r="O5" s="47" t="s">
        <v>84</v>
      </c>
    </row>
    <row r="6" ht="18.75" customHeight="1" spans="1:15">
      <c r="A6" s="119">
        <v>1</v>
      </c>
      <c r="B6" s="119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  <c r="I6" s="68">
        <v>9</v>
      </c>
      <c r="J6" s="68">
        <v>10</v>
      </c>
      <c r="K6" s="68">
        <v>11</v>
      </c>
      <c r="L6" s="68">
        <v>12</v>
      </c>
      <c r="M6" s="68">
        <v>13</v>
      </c>
      <c r="N6" s="68">
        <v>14</v>
      </c>
      <c r="O6" s="68">
        <v>15</v>
      </c>
    </row>
    <row r="7" ht="18.75" customHeight="1" spans="1:15">
      <c r="A7" s="133" t="s">
        <v>85</v>
      </c>
      <c r="B7" s="161" t="s">
        <v>86</v>
      </c>
      <c r="C7" s="23">
        <v>3531241.18</v>
      </c>
      <c r="D7" s="23">
        <v>3531241.18</v>
      </c>
      <c r="E7" s="23">
        <v>2931241.18</v>
      </c>
      <c r="F7" s="23">
        <v>600000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6" t="s">
        <v>87</v>
      </c>
      <c r="B8" s="213" t="s">
        <v>88</v>
      </c>
      <c r="C8" s="23">
        <v>3531241.18</v>
      </c>
      <c r="D8" s="23">
        <v>3531241.18</v>
      </c>
      <c r="E8" s="23">
        <v>2931241.18</v>
      </c>
      <c r="F8" s="23">
        <v>600000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8" t="s">
        <v>89</v>
      </c>
      <c r="B9" s="214" t="s">
        <v>90</v>
      </c>
      <c r="C9" s="23">
        <v>3531241.18</v>
      </c>
      <c r="D9" s="23">
        <v>3531241.18</v>
      </c>
      <c r="E9" s="23">
        <v>2931241.18</v>
      </c>
      <c r="F9" s="23">
        <v>600000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33" t="s">
        <v>91</v>
      </c>
      <c r="B10" s="161" t="s">
        <v>92</v>
      </c>
      <c r="C10" s="23">
        <v>558620.03</v>
      </c>
      <c r="D10" s="23">
        <v>558620.03</v>
      </c>
      <c r="E10" s="23">
        <v>558620.03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6" t="s">
        <v>93</v>
      </c>
      <c r="B11" s="213" t="s">
        <v>94</v>
      </c>
      <c r="C11" s="23">
        <v>438620.03</v>
      </c>
      <c r="D11" s="23">
        <v>438620.03</v>
      </c>
      <c r="E11" s="23">
        <v>438620.03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8" t="s">
        <v>95</v>
      </c>
      <c r="B12" s="214" t="s">
        <v>96</v>
      </c>
      <c r="C12" s="23">
        <v>65716.8</v>
      </c>
      <c r="D12" s="23">
        <v>65716.8</v>
      </c>
      <c r="E12" s="23">
        <v>65716.8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8" t="s">
        <v>97</v>
      </c>
      <c r="B13" s="214" t="s">
        <v>98</v>
      </c>
      <c r="C13" s="23">
        <v>372903.23</v>
      </c>
      <c r="D13" s="23">
        <v>372903.23</v>
      </c>
      <c r="E13" s="23">
        <v>372903.23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6" t="s">
        <v>99</v>
      </c>
      <c r="B14" s="213" t="s">
        <v>100</v>
      </c>
      <c r="C14" s="23">
        <v>120000</v>
      </c>
      <c r="D14" s="23">
        <v>120000</v>
      </c>
      <c r="E14" s="23">
        <v>120000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8" t="s">
        <v>101</v>
      </c>
      <c r="B15" s="214" t="s">
        <v>102</v>
      </c>
      <c r="C15" s="23">
        <v>120000</v>
      </c>
      <c r="D15" s="23">
        <v>120000</v>
      </c>
      <c r="E15" s="23">
        <v>120000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3" t="s">
        <v>103</v>
      </c>
      <c r="B16" s="161" t="s">
        <v>104</v>
      </c>
      <c r="C16" s="23">
        <v>176977.1</v>
      </c>
      <c r="D16" s="23">
        <v>176977.1</v>
      </c>
      <c r="E16" s="23">
        <v>176977.1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6" t="s">
        <v>105</v>
      </c>
      <c r="B17" s="213" t="s">
        <v>106</v>
      </c>
      <c r="C17" s="23">
        <v>176977.1</v>
      </c>
      <c r="D17" s="23">
        <v>176977.1</v>
      </c>
      <c r="E17" s="23">
        <v>176977.1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8" t="s">
        <v>107</v>
      </c>
      <c r="B18" s="214" t="s">
        <v>108</v>
      </c>
      <c r="C18" s="23">
        <v>165475.81</v>
      </c>
      <c r="D18" s="23">
        <v>165475.81</v>
      </c>
      <c r="E18" s="23">
        <v>165475.81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8" t="s">
        <v>109</v>
      </c>
      <c r="B19" s="214" t="s">
        <v>110</v>
      </c>
      <c r="C19" s="23">
        <v>11501.29</v>
      </c>
      <c r="D19" s="23">
        <v>11501.29</v>
      </c>
      <c r="E19" s="23">
        <v>11501.29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33" t="s">
        <v>111</v>
      </c>
      <c r="B20" s="161" t="s">
        <v>112</v>
      </c>
      <c r="C20" s="23">
        <v>279677.42</v>
      </c>
      <c r="D20" s="23">
        <v>279677.42</v>
      </c>
      <c r="E20" s="23">
        <v>279677.42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6" t="s">
        <v>113</v>
      </c>
      <c r="B21" s="213" t="s">
        <v>114</v>
      </c>
      <c r="C21" s="23">
        <v>279677.42</v>
      </c>
      <c r="D21" s="23">
        <v>279677.42</v>
      </c>
      <c r="E21" s="23">
        <v>279677.42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8" t="s">
        <v>115</v>
      </c>
      <c r="B22" s="214" t="s">
        <v>116</v>
      </c>
      <c r="C22" s="23">
        <v>279677.42</v>
      </c>
      <c r="D22" s="23">
        <v>279677.42</v>
      </c>
      <c r="E22" s="23">
        <v>279677.42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0" t="s">
        <v>117</v>
      </c>
      <c r="B23" s="181" t="s">
        <v>117</v>
      </c>
      <c r="C23" s="23">
        <v>4546515.73</v>
      </c>
      <c r="D23" s="23">
        <v>4546515.73</v>
      </c>
      <c r="E23" s="23">
        <v>3946515.73</v>
      </c>
      <c r="F23" s="23">
        <v>600000</v>
      </c>
      <c r="G23" s="23"/>
      <c r="H23" s="23"/>
      <c r="I23" s="23"/>
      <c r="J23" s="23"/>
      <c r="K23" s="23"/>
      <c r="L23" s="23"/>
      <c r="M23" s="23"/>
      <c r="N23" s="23"/>
      <c r="O23" s="23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40" t="s">
        <v>118</v>
      </c>
    </row>
    <row r="2" ht="36" customHeight="1" spans="1:4">
      <c r="A2" s="5" t="str">
        <f>"2025"&amp;"年部门财政拨款收支预算总表"</f>
        <v>2025年部门财政拨款收支预算总表</v>
      </c>
      <c r="B2" s="159"/>
      <c r="C2" s="159"/>
      <c r="D2" s="159"/>
    </row>
    <row r="3" ht="18.75" customHeight="1" spans="1:4">
      <c r="A3" s="7" t="str">
        <f>"单位名称："&amp;"沧源佤族自治县融媒体中心"</f>
        <v>单位名称：沧源佤族自治县融媒体中心</v>
      </c>
      <c r="B3" s="160"/>
      <c r="C3" s="160"/>
      <c r="D3" s="40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1" t="s">
        <v>4</v>
      </c>
      <c r="B5" s="109" t="str">
        <f>"2025"&amp;"年预算数"</f>
        <v>2025年预算数</v>
      </c>
      <c r="C5" s="31" t="s">
        <v>119</v>
      </c>
      <c r="D5" s="109" t="str">
        <f>"2025"&amp;"年预算数"</f>
        <v>2025年预算数</v>
      </c>
    </row>
    <row r="6" ht="18.75" customHeight="1" spans="1:4">
      <c r="A6" s="33"/>
      <c r="B6" s="18"/>
      <c r="C6" s="33"/>
      <c r="D6" s="18"/>
    </row>
    <row r="7" ht="18.75" customHeight="1" spans="1:4">
      <c r="A7" s="161" t="s">
        <v>120</v>
      </c>
      <c r="B7" s="23">
        <v>4546515.73</v>
      </c>
      <c r="C7" s="22" t="s">
        <v>121</v>
      </c>
      <c r="D7" s="23">
        <v>4546515.73</v>
      </c>
    </row>
    <row r="8" ht="18.75" customHeight="1" spans="1:4">
      <c r="A8" s="162" t="s">
        <v>122</v>
      </c>
      <c r="B8" s="23">
        <v>4546515.73</v>
      </c>
      <c r="C8" s="22" t="s">
        <v>123</v>
      </c>
      <c r="D8" s="23"/>
    </row>
    <row r="9" ht="18.75" customHeight="1" spans="1:4">
      <c r="A9" s="162" t="s">
        <v>124</v>
      </c>
      <c r="B9" s="23"/>
      <c r="C9" s="22" t="s">
        <v>125</v>
      </c>
      <c r="D9" s="23"/>
    </row>
    <row r="10" ht="18.75" customHeight="1" spans="1:4">
      <c r="A10" s="162" t="s">
        <v>126</v>
      </c>
      <c r="B10" s="23"/>
      <c r="C10" s="22" t="s">
        <v>127</v>
      </c>
      <c r="D10" s="23"/>
    </row>
    <row r="11" ht="18.75" customHeight="1" spans="1:4">
      <c r="A11" s="163" t="s">
        <v>128</v>
      </c>
      <c r="B11" s="23"/>
      <c r="C11" s="164" t="s">
        <v>129</v>
      </c>
      <c r="D11" s="23"/>
    </row>
    <row r="12" ht="18.75" customHeight="1" spans="1:4">
      <c r="A12" s="165" t="s">
        <v>122</v>
      </c>
      <c r="B12" s="23"/>
      <c r="C12" s="166" t="s">
        <v>130</v>
      </c>
      <c r="D12" s="23"/>
    </row>
    <row r="13" ht="18.75" customHeight="1" spans="1:4">
      <c r="A13" s="165" t="s">
        <v>124</v>
      </c>
      <c r="B13" s="23"/>
      <c r="C13" s="166" t="s">
        <v>131</v>
      </c>
      <c r="D13" s="23"/>
    </row>
    <row r="14" ht="18.75" customHeight="1" spans="1:4">
      <c r="A14" s="165" t="s">
        <v>126</v>
      </c>
      <c r="B14" s="23"/>
      <c r="C14" s="166" t="s">
        <v>132</v>
      </c>
      <c r="D14" s="23">
        <v>3531241.18</v>
      </c>
    </row>
    <row r="15" ht="18.75" customHeight="1" spans="1:4">
      <c r="A15" s="165" t="s">
        <v>26</v>
      </c>
      <c r="B15" s="23"/>
      <c r="C15" s="166" t="s">
        <v>133</v>
      </c>
      <c r="D15" s="23">
        <v>558620.03</v>
      </c>
    </row>
    <row r="16" ht="18.75" customHeight="1" spans="1:4">
      <c r="A16" s="165" t="s">
        <v>26</v>
      </c>
      <c r="B16" s="23" t="s">
        <v>26</v>
      </c>
      <c r="C16" s="166" t="s">
        <v>134</v>
      </c>
      <c r="D16" s="23">
        <v>176977.1</v>
      </c>
    </row>
    <row r="17" ht="18.75" customHeight="1" spans="1:4">
      <c r="A17" s="167" t="s">
        <v>26</v>
      </c>
      <c r="B17" s="23" t="s">
        <v>26</v>
      </c>
      <c r="C17" s="166" t="s">
        <v>135</v>
      </c>
      <c r="D17" s="23"/>
    </row>
    <row r="18" ht="18.75" customHeight="1" spans="1:4">
      <c r="A18" s="167" t="s">
        <v>26</v>
      </c>
      <c r="B18" s="23" t="s">
        <v>26</v>
      </c>
      <c r="C18" s="166" t="s">
        <v>136</v>
      </c>
      <c r="D18" s="23"/>
    </row>
    <row r="19" ht="18.75" customHeight="1" spans="1:4">
      <c r="A19" s="168" t="s">
        <v>26</v>
      </c>
      <c r="B19" s="23" t="s">
        <v>26</v>
      </c>
      <c r="C19" s="166" t="s">
        <v>137</v>
      </c>
      <c r="D19" s="23"/>
    </row>
    <row r="20" ht="18.75" customHeight="1" spans="1:4">
      <c r="A20" s="168" t="s">
        <v>26</v>
      </c>
      <c r="B20" s="23" t="s">
        <v>26</v>
      </c>
      <c r="C20" s="166" t="s">
        <v>138</v>
      </c>
      <c r="D20" s="23"/>
    </row>
    <row r="21" ht="18.75" customHeight="1" spans="1:4">
      <c r="A21" s="168" t="s">
        <v>26</v>
      </c>
      <c r="B21" s="23" t="s">
        <v>26</v>
      </c>
      <c r="C21" s="166" t="s">
        <v>139</v>
      </c>
      <c r="D21" s="23"/>
    </row>
    <row r="22" ht="18.75" customHeight="1" spans="1:4">
      <c r="A22" s="168" t="s">
        <v>26</v>
      </c>
      <c r="B22" s="23" t="s">
        <v>26</v>
      </c>
      <c r="C22" s="166" t="s">
        <v>140</v>
      </c>
      <c r="D22" s="23"/>
    </row>
    <row r="23" ht="18.75" customHeight="1" spans="1:4">
      <c r="A23" s="168" t="s">
        <v>26</v>
      </c>
      <c r="B23" s="23" t="s">
        <v>26</v>
      </c>
      <c r="C23" s="166" t="s">
        <v>141</v>
      </c>
      <c r="D23" s="23"/>
    </row>
    <row r="24" ht="18.75" customHeight="1" spans="1:4">
      <c r="A24" s="168" t="s">
        <v>26</v>
      </c>
      <c r="B24" s="23" t="s">
        <v>26</v>
      </c>
      <c r="C24" s="166" t="s">
        <v>142</v>
      </c>
      <c r="D24" s="23"/>
    </row>
    <row r="25" ht="18.75" customHeight="1" spans="1:4">
      <c r="A25" s="168" t="s">
        <v>26</v>
      </c>
      <c r="B25" s="23" t="s">
        <v>26</v>
      </c>
      <c r="C25" s="166" t="s">
        <v>143</v>
      </c>
      <c r="D25" s="23"/>
    </row>
    <row r="26" ht="18.75" customHeight="1" spans="1:4">
      <c r="A26" s="168" t="s">
        <v>26</v>
      </c>
      <c r="B26" s="23" t="s">
        <v>26</v>
      </c>
      <c r="C26" s="166" t="s">
        <v>144</v>
      </c>
      <c r="D26" s="23">
        <v>279677.42</v>
      </c>
    </row>
    <row r="27" ht="18.75" customHeight="1" spans="1:4">
      <c r="A27" s="168" t="s">
        <v>26</v>
      </c>
      <c r="B27" s="23" t="s">
        <v>26</v>
      </c>
      <c r="C27" s="166" t="s">
        <v>145</v>
      </c>
      <c r="D27" s="23"/>
    </row>
    <row r="28" ht="18.75" customHeight="1" spans="1:4">
      <c r="A28" s="168" t="s">
        <v>26</v>
      </c>
      <c r="B28" s="23" t="s">
        <v>26</v>
      </c>
      <c r="C28" s="166" t="s">
        <v>146</v>
      </c>
      <c r="D28" s="23"/>
    </row>
    <row r="29" ht="18.75" customHeight="1" spans="1:4">
      <c r="A29" s="168" t="s">
        <v>26</v>
      </c>
      <c r="B29" s="23" t="s">
        <v>26</v>
      </c>
      <c r="C29" s="166" t="s">
        <v>147</v>
      </c>
      <c r="D29" s="23"/>
    </row>
    <row r="30" ht="18.75" customHeight="1" spans="1:4">
      <c r="A30" s="168" t="s">
        <v>26</v>
      </c>
      <c r="B30" s="23" t="s">
        <v>26</v>
      </c>
      <c r="C30" s="166" t="s">
        <v>148</v>
      </c>
      <c r="D30" s="23"/>
    </row>
    <row r="31" ht="18.75" customHeight="1" spans="1:4">
      <c r="A31" s="169" t="s">
        <v>26</v>
      </c>
      <c r="B31" s="23" t="s">
        <v>26</v>
      </c>
      <c r="C31" s="166" t="s">
        <v>149</v>
      </c>
      <c r="D31" s="23"/>
    </row>
    <row r="32" ht="18.75" customHeight="1" spans="1:4">
      <c r="A32" s="169" t="s">
        <v>26</v>
      </c>
      <c r="B32" s="23" t="s">
        <v>26</v>
      </c>
      <c r="C32" s="166" t="s">
        <v>150</v>
      </c>
      <c r="D32" s="23"/>
    </row>
    <row r="33" ht="18.75" customHeight="1" spans="1:4">
      <c r="A33" s="169" t="s">
        <v>26</v>
      </c>
      <c r="B33" s="23" t="s">
        <v>26</v>
      </c>
      <c r="C33" s="166" t="s">
        <v>151</v>
      </c>
      <c r="D33" s="23"/>
    </row>
    <row r="34" ht="18.75" customHeight="1" spans="1:4">
      <c r="A34" s="169"/>
      <c r="B34" s="23"/>
      <c r="C34" s="166" t="s">
        <v>152</v>
      </c>
      <c r="D34" s="23"/>
    </row>
    <row r="35" ht="18.75" customHeight="1" spans="1:4">
      <c r="A35" s="169" t="s">
        <v>26</v>
      </c>
      <c r="B35" s="23" t="s">
        <v>26</v>
      </c>
      <c r="C35" s="166" t="s">
        <v>153</v>
      </c>
      <c r="D35" s="23"/>
    </row>
    <row r="36" ht="18.75" customHeight="1" spans="1:4">
      <c r="A36" s="57" t="s">
        <v>154</v>
      </c>
      <c r="B36" s="170">
        <v>4546515.73</v>
      </c>
      <c r="C36" s="171" t="s">
        <v>52</v>
      </c>
      <c r="D36" s="170">
        <v>4546515.73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3"/>
  <sheetViews>
    <sheetView showZeros="0" topLeftCell="A2" workbookViewId="0">
      <selection activeCell="C22" sqref="C22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0"/>
      <c r="F1" s="59"/>
      <c r="G1" s="40" t="s">
        <v>155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1"/>
      <c r="C2" s="151"/>
      <c r="D2" s="151"/>
      <c r="E2" s="151"/>
      <c r="F2" s="151"/>
      <c r="G2" s="151"/>
    </row>
    <row r="3" ht="18" customHeight="1" spans="1:7">
      <c r="A3" s="152" t="str">
        <f>"单位名称："&amp;"沧源佤族自治县融媒体中心"</f>
        <v>单位名称：沧源佤族自治县融媒体中心</v>
      </c>
      <c r="B3" s="29"/>
      <c r="C3" s="30"/>
      <c r="D3" s="30"/>
      <c r="E3" s="30"/>
      <c r="F3" s="104"/>
      <c r="G3" s="40" t="s">
        <v>1</v>
      </c>
    </row>
    <row r="4" ht="20.25" customHeight="1" spans="1:7">
      <c r="A4" s="153" t="s">
        <v>156</v>
      </c>
      <c r="B4" s="154"/>
      <c r="C4" s="109" t="s">
        <v>56</v>
      </c>
      <c r="D4" s="131" t="s">
        <v>76</v>
      </c>
      <c r="E4" s="13"/>
      <c r="F4" s="14"/>
      <c r="G4" s="124" t="s">
        <v>77</v>
      </c>
    </row>
    <row r="5" ht="20.25" customHeight="1" spans="1:7">
      <c r="A5" s="155" t="s">
        <v>74</v>
      </c>
      <c r="B5" s="155" t="s">
        <v>75</v>
      </c>
      <c r="C5" s="33"/>
      <c r="D5" s="68" t="s">
        <v>58</v>
      </c>
      <c r="E5" s="68" t="s">
        <v>157</v>
      </c>
      <c r="F5" s="68" t="s">
        <v>158</v>
      </c>
      <c r="G5" s="96"/>
    </row>
    <row r="6" ht="19.5" customHeight="1" spans="1:7">
      <c r="A6" s="155" t="s">
        <v>159</v>
      </c>
      <c r="B6" s="155" t="s">
        <v>160</v>
      </c>
      <c r="C6" s="155" t="s">
        <v>161</v>
      </c>
      <c r="D6" s="68">
        <v>4</v>
      </c>
      <c r="E6" s="156" t="s">
        <v>162</v>
      </c>
      <c r="F6" s="156" t="s">
        <v>163</v>
      </c>
      <c r="G6" s="155" t="s">
        <v>164</v>
      </c>
    </row>
    <row r="7" ht="18" customHeight="1" spans="1:7">
      <c r="A7" s="34" t="s">
        <v>85</v>
      </c>
      <c r="B7" s="34" t="s">
        <v>86</v>
      </c>
      <c r="C7" s="23">
        <v>3531241.18</v>
      </c>
      <c r="D7" s="23">
        <v>2931241.18</v>
      </c>
      <c r="E7" s="23">
        <v>2846435.32</v>
      </c>
      <c r="F7" s="23">
        <v>84805.86</v>
      </c>
      <c r="G7" s="23">
        <v>600000</v>
      </c>
    </row>
    <row r="8" ht="18" customHeight="1" spans="1:7">
      <c r="A8" s="50" t="s">
        <v>87</v>
      </c>
      <c r="B8" s="50" t="s">
        <v>88</v>
      </c>
      <c r="C8" s="23">
        <v>3531241.18</v>
      </c>
      <c r="D8" s="23">
        <v>2931241.18</v>
      </c>
      <c r="E8" s="23">
        <v>2846435.32</v>
      </c>
      <c r="F8" s="23">
        <v>84805.86</v>
      </c>
      <c r="G8" s="23">
        <v>600000</v>
      </c>
    </row>
    <row r="9" ht="18" customHeight="1" spans="1:7">
      <c r="A9" s="120" t="s">
        <v>89</v>
      </c>
      <c r="B9" s="120" t="s">
        <v>90</v>
      </c>
      <c r="C9" s="23">
        <v>3531241.18</v>
      </c>
      <c r="D9" s="23">
        <v>2931241.18</v>
      </c>
      <c r="E9" s="23">
        <v>2846435.32</v>
      </c>
      <c r="F9" s="23">
        <v>84805.86</v>
      </c>
      <c r="G9" s="23">
        <v>600000</v>
      </c>
    </row>
    <row r="10" ht="18" customHeight="1" spans="1:7">
      <c r="A10" s="34" t="s">
        <v>91</v>
      </c>
      <c r="B10" s="34" t="s">
        <v>92</v>
      </c>
      <c r="C10" s="23">
        <v>558620.03</v>
      </c>
      <c r="D10" s="23">
        <v>558620.03</v>
      </c>
      <c r="E10" s="23">
        <v>558620.03</v>
      </c>
      <c r="F10" s="23"/>
      <c r="G10" s="23"/>
    </row>
    <row r="11" ht="18" customHeight="1" spans="1:7">
      <c r="A11" s="50" t="s">
        <v>93</v>
      </c>
      <c r="B11" s="50" t="s">
        <v>94</v>
      </c>
      <c r="C11" s="23">
        <v>438620.03</v>
      </c>
      <c r="D11" s="23">
        <v>438620.03</v>
      </c>
      <c r="E11" s="23">
        <v>438620.03</v>
      </c>
      <c r="F11" s="23"/>
      <c r="G11" s="23"/>
    </row>
    <row r="12" ht="18" customHeight="1" spans="1:7">
      <c r="A12" s="120" t="s">
        <v>95</v>
      </c>
      <c r="B12" s="120" t="s">
        <v>96</v>
      </c>
      <c r="C12" s="23">
        <v>65716.8</v>
      </c>
      <c r="D12" s="23">
        <v>65716.8</v>
      </c>
      <c r="E12" s="23">
        <v>65716.8</v>
      </c>
      <c r="F12" s="23"/>
      <c r="G12" s="23"/>
    </row>
    <row r="13" ht="18" customHeight="1" spans="1:7">
      <c r="A13" s="120" t="s">
        <v>97</v>
      </c>
      <c r="B13" s="120" t="s">
        <v>98</v>
      </c>
      <c r="C13" s="23">
        <v>372903.23</v>
      </c>
      <c r="D13" s="23">
        <v>372903.23</v>
      </c>
      <c r="E13" s="23">
        <v>372903.23</v>
      </c>
      <c r="F13" s="23"/>
      <c r="G13" s="23"/>
    </row>
    <row r="14" ht="18" customHeight="1" spans="1:7">
      <c r="A14" s="50" t="s">
        <v>99</v>
      </c>
      <c r="B14" s="50" t="s">
        <v>100</v>
      </c>
      <c r="C14" s="23">
        <v>120000</v>
      </c>
      <c r="D14" s="23">
        <v>120000</v>
      </c>
      <c r="E14" s="23">
        <v>120000</v>
      </c>
      <c r="F14" s="23"/>
      <c r="G14" s="23"/>
    </row>
    <row r="15" ht="18" customHeight="1" spans="1:7">
      <c r="A15" s="120" t="s">
        <v>101</v>
      </c>
      <c r="B15" s="120" t="s">
        <v>102</v>
      </c>
      <c r="C15" s="23">
        <v>120000</v>
      </c>
      <c r="D15" s="23">
        <v>120000</v>
      </c>
      <c r="E15" s="23">
        <v>120000</v>
      </c>
      <c r="F15" s="23"/>
      <c r="G15" s="23"/>
    </row>
    <row r="16" ht="18" customHeight="1" spans="1:7">
      <c r="A16" s="34" t="s">
        <v>103</v>
      </c>
      <c r="B16" s="34" t="s">
        <v>104</v>
      </c>
      <c r="C16" s="23">
        <v>176977.1</v>
      </c>
      <c r="D16" s="23">
        <v>176977.1</v>
      </c>
      <c r="E16" s="23">
        <v>176977.1</v>
      </c>
      <c r="F16" s="23"/>
      <c r="G16" s="23"/>
    </row>
    <row r="17" ht="18" customHeight="1" spans="1:7">
      <c r="A17" s="50" t="s">
        <v>105</v>
      </c>
      <c r="B17" s="50" t="s">
        <v>106</v>
      </c>
      <c r="C17" s="23">
        <v>176977.1</v>
      </c>
      <c r="D17" s="23">
        <v>176977.1</v>
      </c>
      <c r="E17" s="23">
        <v>176977.1</v>
      </c>
      <c r="F17" s="23"/>
      <c r="G17" s="23"/>
    </row>
    <row r="18" ht="18" customHeight="1" spans="1:7">
      <c r="A18" s="120" t="s">
        <v>107</v>
      </c>
      <c r="B18" s="120" t="s">
        <v>108</v>
      </c>
      <c r="C18" s="23">
        <v>165475.81</v>
      </c>
      <c r="D18" s="23">
        <v>165475.81</v>
      </c>
      <c r="E18" s="23">
        <v>165475.81</v>
      </c>
      <c r="F18" s="23"/>
      <c r="G18" s="23"/>
    </row>
    <row r="19" ht="18" customHeight="1" spans="1:7">
      <c r="A19" s="120" t="s">
        <v>109</v>
      </c>
      <c r="B19" s="120" t="s">
        <v>110</v>
      </c>
      <c r="C19" s="23">
        <v>11501.29</v>
      </c>
      <c r="D19" s="23">
        <v>11501.29</v>
      </c>
      <c r="E19" s="23">
        <v>11501.29</v>
      </c>
      <c r="F19" s="23"/>
      <c r="G19" s="23"/>
    </row>
    <row r="20" ht="18" customHeight="1" spans="1:7">
      <c r="A20" s="34" t="s">
        <v>111</v>
      </c>
      <c r="B20" s="34" t="s">
        <v>112</v>
      </c>
      <c r="C20" s="23">
        <v>279677.42</v>
      </c>
      <c r="D20" s="23">
        <v>279677.42</v>
      </c>
      <c r="E20" s="23">
        <v>279677.42</v>
      </c>
      <c r="F20" s="23"/>
      <c r="G20" s="23"/>
    </row>
    <row r="21" ht="18" customHeight="1" spans="1:7">
      <c r="A21" s="50" t="s">
        <v>113</v>
      </c>
      <c r="B21" s="50" t="s">
        <v>114</v>
      </c>
      <c r="C21" s="23">
        <v>279677.42</v>
      </c>
      <c r="D21" s="23">
        <v>279677.42</v>
      </c>
      <c r="E21" s="23">
        <v>279677.42</v>
      </c>
      <c r="F21" s="23"/>
      <c r="G21" s="23"/>
    </row>
    <row r="22" ht="18" customHeight="1" spans="1:7">
      <c r="A22" s="120" t="s">
        <v>115</v>
      </c>
      <c r="B22" s="120" t="s">
        <v>116</v>
      </c>
      <c r="C22" s="23">
        <v>279677.42</v>
      </c>
      <c r="D22" s="23">
        <v>279677.42</v>
      </c>
      <c r="E22" s="23">
        <v>279677.42</v>
      </c>
      <c r="F22" s="23"/>
      <c r="G22" s="23"/>
    </row>
    <row r="23" ht="18" customHeight="1" spans="1:7">
      <c r="A23" s="157" t="s">
        <v>117</v>
      </c>
      <c r="B23" s="158" t="s">
        <v>117</v>
      </c>
      <c r="C23" s="23">
        <v>4546515.73</v>
      </c>
      <c r="D23" s="23">
        <v>3946515.73</v>
      </c>
      <c r="E23" s="23">
        <v>3861709.87</v>
      </c>
      <c r="F23" s="23">
        <v>84805.86</v>
      </c>
      <c r="G23" s="23">
        <v>600000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0"/>
      <c r="B1" s="141"/>
      <c r="C1" s="142"/>
      <c r="D1" s="64"/>
      <c r="G1" s="89" t="s">
        <v>165</v>
      </c>
    </row>
    <row r="2" ht="39" customHeight="1" spans="1:7">
      <c r="A2" s="129" t="str">
        <f>"2025"&amp;"年“三公”经费支出预算表"</f>
        <v>2025年“三公”经费支出预算表</v>
      </c>
      <c r="B2" s="53"/>
      <c r="C2" s="53"/>
      <c r="D2" s="53"/>
      <c r="E2" s="53"/>
      <c r="F2" s="53"/>
      <c r="G2" s="53"/>
    </row>
    <row r="3" ht="18.75" customHeight="1" spans="1:7">
      <c r="A3" s="42" t="str">
        <f>"单位名称："&amp;"沧源佤族自治县融媒体中心"</f>
        <v>单位名称：沧源佤族自治县融媒体中心</v>
      </c>
      <c r="B3" s="141"/>
      <c r="C3" s="142"/>
      <c r="D3" s="64"/>
      <c r="E3" s="30"/>
      <c r="G3" s="89" t="s">
        <v>166</v>
      </c>
    </row>
    <row r="4" ht="18.75" customHeight="1" spans="1:7">
      <c r="A4" s="10" t="s">
        <v>167</v>
      </c>
      <c r="B4" s="10" t="s">
        <v>168</v>
      </c>
      <c r="C4" s="31" t="s">
        <v>169</v>
      </c>
      <c r="D4" s="12" t="s">
        <v>170</v>
      </c>
      <c r="E4" s="13"/>
      <c r="F4" s="14"/>
      <c r="G4" s="31" t="s">
        <v>171</v>
      </c>
    </row>
    <row r="5" ht="18.75" customHeight="1" spans="1:7">
      <c r="A5" s="17"/>
      <c r="B5" s="143"/>
      <c r="C5" s="33"/>
      <c r="D5" s="68" t="s">
        <v>58</v>
      </c>
      <c r="E5" s="68" t="s">
        <v>172</v>
      </c>
      <c r="F5" s="68" t="s">
        <v>173</v>
      </c>
      <c r="G5" s="33"/>
    </row>
    <row r="6" ht="18.75" customHeight="1" spans="1:7">
      <c r="A6" s="144" t="s">
        <v>56</v>
      </c>
      <c r="B6" s="145">
        <v>1</v>
      </c>
      <c r="C6" s="146">
        <v>2</v>
      </c>
      <c r="D6" s="147">
        <v>3</v>
      </c>
      <c r="E6" s="147">
        <v>4</v>
      </c>
      <c r="F6" s="147">
        <v>5</v>
      </c>
      <c r="G6" s="146">
        <v>6</v>
      </c>
    </row>
    <row r="7" ht="18.75" customHeight="1" spans="1:7">
      <c r="A7" s="144" t="s">
        <v>56</v>
      </c>
      <c r="B7" s="148">
        <v>203000</v>
      </c>
      <c r="C7" s="148"/>
      <c r="D7" s="148">
        <v>200000</v>
      </c>
      <c r="E7" s="148">
        <v>200000</v>
      </c>
      <c r="F7" s="148"/>
      <c r="G7" s="148">
        <v>3000</v>
      </c>
    </row>
    <row r="8" ht="18.75" customHeight="1" spans="1:7">
      <c r="A8" s="149" t="s">
        <v>174</v>
      </c>
      <c r="B8" s="148"/>
      <c r="C8" s="148"/>
      <c r="D8" s="148"/>
      <c r="E8" s="148"/>
      <c r="F8" s="148"/>
      <c r="G8" s="148"/>
    </row>
    <row r="9" ht="18.75" customHeight="1" spans="1:7">
      <c r="A9" s="149" t="s">
        <v>175</v>
      </c>
      <c r="B9" s="148">
        <v>203000</v>
      </c>
      <c r="C9" s="148"/>
      <c r="D9" s="148">
        <v>200000</v>
      </c>
      <c r="E9" s="148">
        <v>200000</v>
      </c>
      <c r="F9" s="148"/>
      <c r="G9" s="148">
        <v>3000</v>
      </c>
    </row>
    <row r="10" ht="18.75" customHeight="1" spans="1:7">
      <c r="A10" s="149" t="s">
        <v>176</v>
      </c>
      <c r="B10" s="148"/>
      <c r="C10" s="148"/>
      <c r="D10" s="148"/>
      <c r="E10" s="148"/>
      <c r="F10" s="148"/>
      <c r="G10" s="148"/>
    </row>
    <row r="11" ht="18.75" customHeight="1" spans="1:7">
      <c r="A11" s="149" t="s">
        <v>177</v>
      </c>
      <c r="B11" s="148"/>
      <c r="C11" s="148"/>
      <c r="D11" s="148"/>
      <c r="E11" s="148"/>
      <c r="F11" s="148"/>
      <c r="G11" s="148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scale="96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7"/>
  <sheetViews>
    <sheetView showZeros="0" topLeftCell="A14" workbookViewId="0">
      <selection activeCell="H35" sqref="H35:H36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7"/>
      <c r="D1" s="128"/>
      <c r="E1" s="128"/>
      <c r="F1" s="128"/>
      <c r="G1" s="128"/>
      <c r="H1" s="69"/>
      <c r="I1" s="69"/>
      <c r="J1" s="69"/>
      <c r="K1" s="69"/>
      <c r="L1" s="69"/>
      <c r="M1" s="69"/>
      <c r="N1" s="30"/>
      <c r="O1" s="30"/>
      <c r="P1" s="30"/>
      <c r="Q1" s="69"/>
      <c r="U1" s="127"/>
      <c r="W1" s="39" t="s">
        <v>178</v>
      </c>
    </row>
    <row r="2" ht="39.75" customHeight="1" spans="1:23">
      <c r="A2" s="129" t="str">
        <f>"2025"&amp;"年部门基本支出预算表"</f>
        <v>2025年部门基本支出预算表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6"/>
      <c r="O2" s="6"/>
      <c r="P2" s="6"/>
      <c r="Q2" s="53"/>
      <c r="R2" s="53"/>
      <c r="S2" s="53"/>
      <c r="T2" s="53"/>
      <c r="U2" s="53"/>
      <c r="V2" s="53"/>
      <c r="W2" s="53"/>
    </row>
    <row r="3" ht="18.75" customHeight="1" spans="1:23">
      <c r="A3" s="7" t="str">
        <f>"单位名称："&amp;"沧源佤族自治县融媒体中心"</f>
        <v>单位名称：沧源佤族自治县融媒体中心</v>
      </c>
      <c r="B3" s="130"/>
      <c r="C3" s="130"/>
      <c r="D3" s="130"/>
      <c r="E3" s="130"/>
      <c r="F3" s="130"/>
      <c r="G3" s="130"/>
      <c r="H3" s="73"/>
      <c r="I3" s="73"/>
      <c r="J3" s="73"/>
      <c r="K3" s="73"/>
      <c r="L3" s="73"/>
      <c r="M3" s="73"/>
      <c r="N3" s="95"/>
      <c r="O3" s="95"/>
      <c r="P3" s="95"/>
      <c r="Q3" s="73"/>
      <c r="U3" s="127"/>
      <c r="W3" s="39" t="s">
        <v>166</v>
      </c>
    </row>
    <row r="4" ht="18" customHeight="1" spans="1:23">
      <c r="A4" s="10" t="s">
        <v>179</v>
      </c>
      <c r="B4" s="10" t="s">
        <v>180</v>
      </c>
      <c r="C4" s="10" t="s">
        <v>181</v>
      </c>
      <c r="D4" s="10" t="s">
        <v>182</v>
      </c>
      <c r="E4" s="10" t="s">
        <v>183</v>
      </c>
      <c r="F4" s="10" t="s">
        <v>184</v>
      </c>
      <c r="G4" s="10" t="s">
        <v>185</v>
      </c>
      <c r="H4" s="131" t="s">
        <v>186</v>
      </c>
      <c r="I4" s="66" t="s">
        <v>186</v>
      </c>
      <c r="J4" s="66"/>
      <c r="K4" s="66"/>
      <c r="L4" s="66"/>
      <c r="M4" s="66"/>
      <c r="N4" s="13"/>
      <c r="O4" s="13"/>
      <c r="P4" s="13"/>
      <c r="Q4" s="76" t="s">
        <v>62</v>
      </c>
      <c r="R4" s="66" t="s">
        <v>79</v>
      </c>
      <c r="S4" s="66"/>
      <c r="T4" s="66"/>
      <c r="U4" s="66"/>
      <c r="V4" s="66"/>
      <c r="W4" s="137"/>
    </row>
    <row r="5" ht="18" customHeight="1" spans="1:23">
      <c r="A5" s="15"/>
      <c r="B5" s="126"/>
      <c r="C5" s="15"/>
      <c r="D5" s="15"/>
      <c r="E5" s="15"/>
      <c r="F5" s="15"/>
      <c r="G5" s="15"/>
      <c r="H5" s="109" t="s">
        <v>187</v>
      </c>
      <c r="I5" s="131" t="s">
        <v>59</v>
      </c>
      <c r="J5" s="66"/>
      <c r="K5" s="66"/>
      <c r="L5" s="66"/>
      <c r="M5" s="137"/>
      <c r="N5" s="12" t="s">
        <v>188</v>
      </c>
      <c r="O5" s="13"/>
      <c r="P5" s="14"/>
      <c r="Q5" s="10" t="s">
        <v>62</v>
      </c>
      <c r="R5" s="131" t="s">
        <v>79</v>
      </c>
      <c r="S5" s="76" t="s">
        <v>65</v>
      </c>
      <c r="T5" s="66" t="s">
        <v>79</v>
      </c>
      <c r="U5" s="76" t="s">
        <v>67</v>
      </c>
      <c r="V5" s="76" t="s">
        <v>68</v>
      </c>
      <c r="W5" s="139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138" t="s">
        <v>189</v>
      </c>
      <c r="J6" s="10" t="s">
        <v>190</v>
      </c>
      <c r="K6" s="10" t="s">
        <v>191</v>
      </c>
      <c r="L6" s="10" t="s">
        <v>192</v>
      </c>
      <c r="M6" s="10" t="s">
        <v>193</v>
      </c>
      <c r="N6" s="10" t="s">
        <v>59</v>
      </c>
      <c r="O6" s="10" t="s">
        <v>60</v>
      </c>
      <c r="P6" s="10" t="s">
        <v>61</v>
      </c>
      <c r="Q6" s="32"/>
      <c r="R6" s="10" t="s">
        <v>58</v>
      </c>
      <c r="S6" s="10" t="s">
        <v>65</v>
      </c>
      <c r="T6" s="10" t="s">
        <v>194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2"/>
      <c r="B7" s="112"/>
      <c r="C7" s="112"/>
      <c r="D7" s="112"/>
      <c r="E7" s="112"/>
      <c r="F7" s="112"/>
      <c r="G7" s="112"/>
      <c r="H7" s="112"/>
      <c r="I7" s="94"/>
      <c r="J7" s="17" t="s">
        <v>195</v>
      </c>
      <c r="K7" s="17" t="s">
        <v>191</v>
      </c>
      <c r="L7" s="17" t="s">
        <v>192</v>
      </c>
      <c r="M7" s="17" t="s">
        <v>193</v>
      </c>
      <c r="N7" s="17" t="s">
        <v>191</v>
      </c>
      <c r="O7" s="17" t="s">
        <v>192</v>
      </c>
      <c r="P7" s="17" t="s">
        <v>193</v>
      </c>
      <c r="Q7" s="17" t="s">
        <v>62</v>
      </c>
      <c r="R7" s="17" t="s">
        <v>58</v>
      </c>
      <c r="S7" s="17" t="s">
        <v>65</v>
      </c>
      <c r="T7" s="17" t="s">
        <v>194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21" customHeight="1" spans="1:23">
      <c r="A9" s="133" t="s">
        <v>71</v>
      </c>
      <c r="B9" s="133"/>
      <c r="C9" s="133"/>
      <c r="D9" s="133"/>
      <c r="E9" s="133"/>
      <c r="F9" s="133"/>
      <c r="G9" s="133"/>
      <c r="H9" s="23">
        <v>3946515.73</v>
      </c>
      <c r="I9" s="23">
        <v>3946515.73</v>
      </c>
      <c r="J9" s="23"/>
      <c r="K9" s="23"/>
      <c r="L9" s="23">
        <v>3946515.73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4" t="s">
        <v>71</v>
      </c>
      <c r="B10" s="21"/>
      <c r="C10" s="21"/>
      <c r="D10" s="21"/>
      <c r="E10" s="21"/>
      <c r="F10" s="21"/>
      <c r="G10" s="21"/>
      <c r="H10" s="23">
        <v>3946515.73</v>
      </c>
      <c r="I10" s="23">
        <v>3946515.73</v>
      </c>
      <c r="J10" s="23"/>
      <c r="K10" s="23"/>
      <c r="L10" s="23">
        <v>3946515.73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5"/>
      <c r="B11" s="21" t="s">
        <v>196</v>
      </c>
      <c r="C11" s="21" t="s">
        <v>197</v>
      </c>
      <c r="D11" s="21" t="s">
        <v>89</v>
      </c>
      <c r="E11" s="21" t="s">
        <v>90</v>
      </c>
      <c r="F11" s="21" t="s">
        <v>198</v>
      </c>
      <c r="G11" s="21" t="s">
        <v>199</v>
      </c>
      <c r="H11" s="23">
        <v>990292.8</v>
      </c>
      <c r="I11" s="23">
        <v>990292.8</v>
      </c>
      <c r="J11" s="23"/>
      <c r="K11" s="23"/>
      <c r="L11" s="23">
        <v>990292.8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5"/>
      <c r="B12" s="21" t="s">
        <v>196</v>
      </c>
      <c r="C12" s="21" t="s">
        <v>197</v>
      </c>
      <c r="D12" s="21" t="s">
        <v>89</v>
      </c>
      <c r="E12" s="21" t="s">
        <v>90</v>
      </c>
      <c r="F12" s="21" t="s">
        <v>200</v>
      </c>
      <c r="G12" s="21" t="s">
        <v>201</v>
      </c>
      <c r="H12" s="23">
        <v>209352</v>
      </c>
      <c r="I12" s="23">
        <v>209352</v>
      </c>
      <c r="J12" s="23"/>
      <c r="K12" s="23"/>
      <c r="L12" s="23">
        <v>209352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5"/>
      <c r="B13" s="21" t="s">
        <v>196</v>
      </c>
      <c r="C13" s="21" t="s">
        <v>197</v>
      </c>
      <c r="D13" s="21" t="s">
        <v>89</v>
      </c>
      <c r="E13" s="21" t="s">
        <v>90</v>
      </c>
      <c r="F13" s="21" t="s">
        <v>202</v>
      </c>
      <c r="G13" s="21" t="s">
        <v>203</v>
      </c>
      <c r="H13" s="23">
        <v>711084</v>
      </c>
      <c r="I13" s="23">
        <v>711084</v>
      </c>
      <c r="J13" s="23"/>
      <c r="K13" s="23"/>
      <c r="L13" s="23">
        <v>711084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5"/>
      <c r="B14" s="21" t="s">
        <v>196</v>
      </c>
      <c r="C14" s="21" t="s">
        <v>197</v>
      </c>
      <c r="D14" s="21" t="s">
        <v>89</v>
      </c>
      <c r="E14" s="21" t="s">
        <v>90</v>
      </c>
      <c r="F14" s="21" t="s">
        <v>202</v>
      </c>
      <c r="G14" s="21" t="s">
        <v>203</v>
      </c>
      <c r="H14" s="23">
        <v>337392</v>
      </c>
      <c r="I14" s="23">
        <v>337392</v>
      </c>
      <c r="J14" s="23"/>
      <c r="K14" s="23"/>
      <c r="L14" s="23">
        <v>337392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5"/>
      <c r="B15" s="21" t="s">
        <v>204</v>
      </c>
      <c r="C15" s="21" t="s">
        <v>205</v>
      </c>
      <c r="D15" s="21" t="s">
        <v>89</v>
      </c>
      <c r="E15" s="21" t="s">
        <v>90</v>
      </c>
      <c r="F15" s="21" t="s">
        <v>202</v>
      </c>
      <c r="G15" s="21" t="s">
        <v>203</v>
      </c>
      <c r="H15" s="23">
        <v>450000</v>
      </c>
      <c r="I15" s="23">
        <v>450000</v>
      </c>
      <c r="J15" s="23"/>
      <c r="K15" s="23"/>
      <c r="L15" s="23">
        <v>450000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5"/>
      <c r="B16" s="21" t="s">
        <v>206</v>
      </c>
      <c r="C16" s="21" t="s">
        <v>207</v>
      </c>
      <c r="D16" s="21" t="s">
        <v>97</v>
      </c>
      <c r="E16" s="21" t="s">
        <v>98</v>
      </c>
      <c r="F16" s="21" t="s">
        <v>208</v>
      </c>
      <c r="G16" s="21" t="s">
        <v>209</v>
      </c>
      <c r="H16" s="23">
        <v>372903.23</v>
      </c>
      <c r="I16" s="23">
        <v>372903.23</v>
      </c>
      <c r="J16" s="23"/>
      <c r="K16" s="23"/>
      <c r="L16" s="23">
        <v>372903.23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5"/>
      <c r="B17" s="21" t="s">
        <v>206</v>
      </c>
      <c r="C17" s="21" t="s">
        <v>207</v>
      </c>
      <c r="D17" s="21" t="s">
        <v>107</v>
      </c>
      <c r="E17" s="21" t="s">
        <v>108</v>
      </c>
      <c r="F17" s="21" t="s">
        <v>210</v>
      </c>
      <c r="G17" s="21" t="s">
        <v>211</v>
      </c>
      <c r="H17" s="23">
        <v>25637.1</v>
      </c>
      <c r="I17" s="23">
        <v>25637.1</v>
      </c>
      <c r="J17" s="23"/>
      <c r="K17" s="23"/>
      <c r="L17" s="23">
        <v>25637.1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5"/>
      <c r="B18" s="21" t="s">
        <v>206</v>
      </c>
      <c r="C18" s="21" t="s">
        <v>207</v>
      </c>
      <c r="D18" s="21" t="s">
        <v>107</v>
      </c>
      <c r="E18" s="21" t="s">
        <v>108</v>
      </c>
      <c r="F18" s="21" t="s">
        <v>210</v>
      </c>
      <c r="G18" s="21" t="s">
        <v>211</v>
      </c>
      <c r="H18" s="23">
        <v>139838.71</v>
      </c>
      <c r="I18" s="23">
        <v>139838.71</v>
      </c>
      <c r="J18" s="23"/>
      <c r="K18" s="23"/>
      <c r="L18" s="23">
        <v>139838.71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5"/>
      <c r="B19" s="21" t="s">
        <v>206</v>
      </c>
      <c r="C19" s="21" t="s">
        <v>207</v>
      </c>
      <c r="D19" s="21" t="s">
        <v>109</v>
      </c>
      <c r="E19" s="21" t="s">
        <v>110</v>
      </c>
      <c r="F19" s="21" t="s">
        <v>212</v>
      </c>
      <c r="G19" s="21" t="s">
        <v>213</v>
      </c>
      <c r="H19" s="23">
        <v>6612</v>
      </c>
      <c r="I19" s="23">
        <v>6612</v>
      </c>
      <c r="J19" s="23"/>
      <c r="K19" s="23"/>
      <c r="L19" s="23">
        <v>6612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5"/>
      <c r="B20" s="21" t="s">
        <v>206</v>
      </c>
      <c r="C20" s="21" t="s">
        <v>207</v>
      </c>
      <c r="D20" s="21" t="s">
        <v>109</v>
      </c>
      <c r="E20" s="21" t="s">
        <v>110</v>
      </c>
      <c r="F20" s="21" t="s">
        <v>212</v>
      </c>
      <c r="G20" s="21" t="s">
        <v>213</v>
      </c>
      <c r="H20" s="23">
        <v>228</v>
      </c>
      <c r="I20" s="23">
        <v>228</v>
      </c>
      <c r="J20" s="23"/>
      <c r="K20" s="23"/>
      <c r="L20" s="23">
        <v>228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5"/>
      <c r="B21" s="21" t="s">
        <v>206</v>
      </c>
      <c r="C21" s="21" t="s">
        <v>207</v>
      </c>
      <c r="D21" s="21" t="s">
        <v>109</v>
      </c>
      <c r="E21" s="21" t="s">
        <v>110</v>
      </c>
      <c r="F21" s="21" t="s">
        <v>212</v>
      </c>
      <c r="G21" s="21" t="s">
        <v>213</v>
      </c>
      <c r="H21" s="23">
        <v>4661.29</v>
      </c>
      <c r="I21" s="23">
        <v>4661.29</v>
      </c>
      <c r="J21" s="23"/>
      <c r="K21" s="23"/>
      <c r="L21" s="23">
        <v>4661.29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5"/>
      <c r="B22" s="21" t="s">
        <v>206</v>
      </c>
      <c r="C22" s="21" t="s">
        <v>207</v>
      </c>
      <c r="D22" s="21" t="s">
        <v>89</v>
      </c>
      <c r="E22" s="21" t="s">
        <v>90</v>
      </c>
      <c r="F22" s="21" t="s">
        <v>212</v>
      </c>
      <c r="G22" s="21" t="s">
        <v>213</v>
      </c>
      <c r="H22" s="23">
        <v>16314.52</v>
      </c>
      <c r="I22" s="23">
        <v>16314.52</v>
      </c>
      <c r="J22" s="23"/>
      <c r="K22" s="23"/>
      <c r="L22" s="23">
        <v>16314.52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5"/>
      <c r="B23" s="21" t="s">
        <v>214</v>
      </c>
      <c r="C23" s="21" t="s">
        <v>116</v>
      </c>
      <c r="D23" s="21" t="s">
        <v>115</v>
      </c>
      <c r="E23" s="21" t="s">
        <v>116</v>
      </c>
      <c r="F23" s="21" t="s">
        <v>215</v>
      </c>
      <c r="G23" s="21" t="s">
        <v>116</v>
      </c>
      <c r="H23" s="23">
        <v>279677.42</v>
      </c>
      <c r="I23" s="23">
        <v>279677.42</v>
      </c>
      <c r="J23" s="23"/>
      <c r="K23" s="23"/>
      <c r="L23" s="23">
        <v>279677.42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5"/>
      <c r="B24" s="21" t="s">
        <v>216</v>
      </c>
      <c r="C24" s="21" t="s">
        <v>217</v>
      </c>
      <c r="D24" s="21" t="s">
        <v>89</v>
      </c>
      <c r="E24" s="21" t="s">
        <v>90</v>
      </c>
      <c r="F24" s="21" t="s">
        <v>218</v>
      </c>
      <c r="G24" s="21" t="s">
        <v>219</v>
      </c>
      <c r="H24" s="23">
        <v>132000</v>
      </c>
      <c r="I24" s="23">
        <v>132000</v>
      </c>
      <c r="J24" s="23"/>
      <c r="K24" s="23"/>
      <c r="L24" s="23">
        <v>132000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5"/>
      <c r="B25" s="21" t="s">
        <v>220</v>
      </c>
      <c r="C25" s="21" t="s">
        <v>221</v>
      </c>
      <c r="D25" s="21" t="s">
        <v>89</v>
      </c>
      <c r="E25" s="21" t="s">
        <v>90</v>
      </c>
      <c r="F25" s="21" t="s">
        <v>222</v>
      </c>
      <c r="G25" s="21" t="s">
        <v>223</v>
      </c>
      <c r="H25" s="23">
        <v>30000</v>
      </c>
      <c r="I25" s="23">
        <v>30000</v>
      </c>
      <c r="J25" s="23"/>
      <c r="K25" s="23"/>
      <c r="L25" s="23">
        <v>30000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5"/>
      <c r="B26" s="21" t="s">
        <v>220</v>
      </c>
      <c r="C26" s="21" t="s">
        <v>221</v>
      </c>
      <c r="D26" s="21" t="s">
        <v>89</v>
      </c>
      <c r="E26" s="21" t="s">
        <v>90</v>
      </c>
      <c r="F26" s="21" t="s">
        <v>224</v>
      </c>
      <c r="G26" s="21" t="s">
        <v>225</v>
      </c>
      <c r="H26" s="23">
        <v>1500</v>
      </c>
      <c r="I26" s="23">
        <v>1500</v>
      </c>
      <c r="J26" s="23"/>
      <c r="K26" s="23"/>
      <c r="L26" s="23">
        <v>1500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5"/>
      <c r="B27" s="21" t="s">
        <v>220</v>
      </c>
      <c r="C27" s="21" t="s">
        <v>221</v>
      </c>
      <c r="D27" s="21" t="s">
        <v>89</v>
      </c>
      <c r="E27" s="21" t="s">
        <v>90</v>
      </c>
      <c r="F27" s="21" t="s">
        <v>226</v>
      </c>
      <c r="G27" s="21" t="s">
        <v>227</v>
      </c>
      <c r="H27" s="23">
        <v>3000</v>
      </c>
      <c r="I27" s="23">
        <v>3000</v>
      </c>
      <c r="J27" s="23"/>
      <c r="K27" s="23"/>
      <c r="L27" s="23">
        <v>3000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5"/>
      <c r="B28" s="21" t="s">
        <v>220</v>
      </c>
      <c r="C28" s="21" t="s">
        <v>221</v>
      </c>
      <c r="D28" s="21" t="s">
        <v>89</v>
      </c>
      <c r="E28" s="21" t="s">
        <v>90</v>
      </c>
      <c r="F28" s="21" t="s">
        <v>228</v>
      </c>
      <c r="G28" s="21" t="s">
        <v>229</v>
      </c>
      <c r="H28" s="23">
        <v>2500</v>
      </c>
      <c r="I28" s="23">
        <v>2500</v>
      </c>
      <c r="J28" s="23"/>
      <c r="K28" s="23"/>
      <c r="L28" s="23">
        <v>2500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5"/>
      <c r="B29" s="21" t="s">
        <v>220</v>
      </c>
      <c r="C29" s="21" t="s">
        <v>221</v>
      </c>
      <c r="D29" s="21" t="s">
        <v>89</v>
      </c>
      <c r="E29" s="21" t="s">
        <v>90</v>
      </c>
      <c r="F29" s="21" t="s">
        <v>230</v>
      </c>
      <c r="G29" s="21" t="s">
        <v>231</v>
      </c>
      <c r="H29" s="23">
        <v>10000</v>
      </c>
      <c r="I29" s="23">
        <v>10000</v>
      </c>
      <c r="J29" s="23"/>
      <c r="K29" s="23"/>
      <c r="L29" s="23">
        <v>10000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5"/>
      <c r="B30" s="21" t="s">
        <v>232</v>
      </c>
      <c r="C30" s="21" t="s">
        <v>233</v>
      </c>
      <c r="D30" s="21" t="s">
        <v>89</v>
      </c>
      <c r="E30" s="21" t="s">
        <v>90</v>
      </c>
      <c r="F30" s="21" t="s">
        <v>234</v>
      </c>
      <c r="G30" s="21" t="s">
        <v>171</v>
      </c>
      <c r="H30" s="23">
        <v>3000</v>
      </c>
      <c r="I30" s="23">
        <v>3000</v>
      </c>
      <c r="J30" s="23"/>
      <c r="K30" s="23"/>
      <c r="L30" s="23">
        <v>3000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5"/>
      <c r="B31" s="21" t="s">
        <v>220</v>
      </c>
      <c r="C31" s="21" t="s">
        <v>221</v>
      </c>
      <c r="D31" s="21" t="s">
        <v>89</v>
      </c>
      <c r="E31" s="21" t="s">
        <v>90</v>
      </c>
      <c r="F31" s="21" t="s">
        <v>235</v>
      </c>
      <c r="G31" s="21" t="s">
        <v>236</v>
      </c>
      <c r="H31" s="23">
        <v>5000</v>
      </c>
      <c r="I31" s="23">
        <v>5000</v>
      </c>
      <c r="J31" s="23"/>
      <c r="K31" s="23"/>
      <c r="L31" s="23">
        <v>5000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5"/>
      <c r="B32" s="21" t="s">
        <v>220</v>
      </c>
      <c r="C32" s="21" t="s">
        <v>221</v>
      </c>
      <c r="D32" s="21" t="s">
        <v>89</v>
      </c>
      <c r="E32" s="21" t="s">
        <v>90</v>
      </c>
      <c r="F32" s="21" t="s">
        <v>237</v>
      </c>
      <c r="G32" s="21" t="s">
        <v>238</v>
      </c>
      <c r="H32" s="23">
        <v>10000</v>
      </c>
      <c r="I32" s="23">
        <v>10000</v>
      </c>
      <c r="J32" s="23"/>
      <c r="K32" s="23"/>
      <c r="L32" s="23">
        <v>10000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5"/>
      <c r="B33" s="21" t="s">
        <v>239</v>
      </c>
      <c r="C33" s="21" t="s">
        <v>240</v>
      </c>
      <c r="D33" s="21" t="s">
        <v>89</v>
      </c>
      <c r="E33" s="21" t="s">
        <v>90</v>
      </c>
      <c r="F33" s="21" t="s">
        <v>241</v>
      </c>
      <c r="G33" s="21" t="s">
        <v>240</v>
      </c>
      <c r="H33" s="23">
        <v>19805.86</v>
      </c>
      <c r="I33" s="23">
        <v>19805.86</v>
      </c>
      <c r="J33" s="23"/>
      <c r="K33" s="23"/>
      <c r="L33" s="23">
        <v>19805.86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5"/>
      <c r="B34" s="21" t="s">
        <v>242</v>
      </c>
      <c r="C34" s="21" t="s">
        <v>243</v>
      </c>
      <c r="D34" s="21" t="s">
        <v>95</v>
      </c>
      <c r="E34" s="21" t="s">
        <v>96</v>
      </c>
      <c r="F34" s="21" t="s">
        <v>244</v>
      </c>
      <c r="G34" s="21" t="s">
        <v>245</v>
      </c>
      <c r="H34" s="23">
        <v>65716.8</v>
      </c>
      <c r="I34" s="23">
        <v>65716.8</v>
      </c>
      <c r="J34" s="23"/>
      <c r="K34" s="23"/>
      <c r="L34" s="23">
        <v>65716.8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5"/>
      <c r="B35" s="21" t="s">
        <v>246</v>
      </c>
      <c r="C35" s="21" t="s">
        <v>247</v>
      </c>
      <c r="D35" s="21" t="s">
        <v>101</v>
      </c>
      <c r="E35" s="21" t="s">
        <v>102</v>
      </c>
      <c r="F35" s="21" t="s">
        <v>248</v>
      </c>
      <c r="G35" s="21" t="s">
        <v>249</v>
      </c>
      <c r="H35" s="23">
        <v>20000</v>
      </c>
      <c r="I35" s="23">
        <v>20000</v>
      </c>
      <c r="J35" s="23"/>
      <c r="K35" s="23"/>
      <c r="L35" s="23">
        <v>20000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5"/>
      <c r="B36" s="21" t="s">
        <v>246</v>
      </c>
      <c r="C36" s="21" t="s">
        <v>247</v>
      </c>
      <c r="D36" s="21" t="s">
        <v>101</v>
      </c>
      <c r="E36" s="21" t="s">
        <v>102</v>
      </c>
      <c r="F36" s="21" t="s">
        <v>248</v>
      </c>
      <c r="G36" s="21" t="s">
        <v>249</v>
      </c>
      <c r="H36" s="23">
        <v>100000</v>
      </c>
      <c r="I36" s="23">
        <v>100000</v>
      </c>
      <c r="J36" s="23"/>
      <c r="K36" s="23"/>
      <c r="L36" s="23">
        <v>100000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35" t="s">
        <v>117</v>
      </c>
      <c r="B37" s="135"/>
      <c r="C37" s="135"/>
      <c r="D37" s="135"/>
      <c r="E37" s="135"/>
      <c r="F37" s="135"/>
      <c r="G37" s="136"/>
      <c r="H37" s="23">
        <v>3946515.73</v>
      </c>
      <c r="I37" s="23">
        <v>3946515.73</v>
      </c>
      <c r="J37" s="23"/>
      <c r="K37" s="23"/>
      <c r="L37" s="23">
        <v>3946515.73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</sheetData>
  <mergeCells count="30">
    <mergeCell ref="A2:W2"/>
    <mergeCell ref="A3:G3"/>
    <mergeCell ref="H4:W4"/>
    <mergeCell ref="I5:M5"/>
    <mergeCell ref="N5:P5"/>
    <mergeCell ref="R5:W5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showZeros="0" topLeftCell="A4" workbookViewId="0">
      <selection activeCell="H17" sqref="H1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40" t="s">
        <v>250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"单位名称："&amp;"沧源佤族自治县融媒体中心"</f>
        <v>单位名称：沧源佤族自治县融媒体中心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40" t="s">
        <v>166</v>
      </c>
    </row>
    <row r="4" ht="18.75" customHeight="1" spans="1:23">
      <c r="A4" s="10" t="s">
        <v>251</v>
      </c>
      <c r="B4" s="11" t="s">
        <v>180</v>
      </c>
      <c r="C4" s="10" t="s">
        <v>181</v>
      </c>
      <c r="D4" s="10" t="s">
        <v>252</v>
      </c>
      <c r="E4" s="11" t="s">
        <v>182</v>
      </c>
      <c r="F4" s="11" t="s">
        <v>183</v>
      </c>
      <c r="G4" s="11" t="s">
        <v>253</v>
      </c>
      <c r="H4" s="11" t="s">
        <v>254</v>
      </c>
      <c r="I4" s="31" t="s">
        <v>56</v>
      </c>
      <c r="J4" s="12" t="s">
        <v>255</v>
      </c>
      <c r="K4" s="13"/>
      <c r="L4" s="13"/>
      <c r="M4" s="14"/>
      <c r="N4" s="12" t="s">
        <v>188</v>
      </c>
      <c r="O4" s="13"/>
      <c r="P4" s="14"/>
      <c r="Q4" s="11" t="s">
        <v>62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2"/>
      <c r="C5" s="15"/>
      <c r="D5" s="15"/>
      <c r="E5" s="16"/>
      <c r="F5" s="16"/>
      <c r="G5" s="16"/>
      <c r="H5" s="16"/>
      <c r="I5" s="32"/>
      <c r="J5" s="123" t="s">
        <v>59</v>
      </c>
      <c r="K5" s="124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194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2"/>
      <c r="B6" s="32"/>
      <c r="C6" s="32"/>
      <c r="D6" s="32"/>
      <c r="E6" s="32"/>
      <c r="F6" s="32"/>
      <c r="G6" s="32"/>
      <c r="H6" s="32"/>
      <c r="I6" s="32"/>
      <c r="J6" s="125" t="s">
        <v>58</v>
      </c>
      <c r="K6" s="96"/>
      <c r="L6" s="32"/>
      <c r="M6" s="32"/>
      <c r="N6" s="32"/>
      <c r="O6" s="32"/>
      <c r="P6" s="32"/>
      <c r="Q6" s="32"/>
      <c r="R6" s="32"/>
      <c r="S6" s="126"/>
      <c r="T6" s="126"/>
      <c r="U6" s="126"/>
      <c r="V6" s="126"/>
      <c r="W6" s="126"/>
    </row>
    <row r="7" ht="18.75" customHeight="1" spans="1:23">
      <c r="A7" s="17"/>
      <c r="B7" s="33"/>
      <c r="C7" s="17"/>
      <c r="D7" s="17"/>
      <c r="E7" s="18"/>
      <c r="F7" s="18"/>
      <c r="G7" s="18"/>
      <c r="H7" s="18"/>
      <c r="I7" s="33"/>
      <c r="J7" s="47" t="s">
        <v>58</v>
      </c>
      <c r="K7" s="47" t="s">
        <v>256</v>
      </c>
      <c r="L7" s="18"/>
      <c r="M7" s="18"/>
      <c r="N7" s="18"/>
      <c r="O7" s="18"/>
      <c r="P7" s="18"/>
      <c r="Q7" s="18"/>
      <c r="R7" s="18"/>
      <c r="S7" s="18"/>
      <c r="T7" s="18"/>
      <c r="U7" s="33"/>
      <c r="V7" s="18"/>
      <c r="W7" s="18"/>
    </row>
    <row r="8" ht="18.75" customHeight="1" spans="1:23">
      <c r="A8" s="121">
        <v>1</v>
      </c>
      <c r="B8" s="121">
        <v>2</v>
      </c>
      <c r="C8" s="121">
        <v>3</v>
      </c>
      <c r="D8" s="121">
        <v>4</v>
      </c>
      <c r="E8" s="121">
        <v>5</v>
      </c>
      <c r="F8" s="121">
        <v>6</v>
      </c>
      <c r="G8" s="121">
        <v>7</v>
      </c>
      <c r="H8" s="121">
        <v>8</v>
      </c>
      <c r="I8" s="121">
        <v>9</v>
      </c>
      <c r="J8" s="121">
        <v>10</v>
      </c>
      <c r="K8" s="121">
        <v>11</v>
      </c>
      <c r="L8" s="121">
        <v>12</v>
      </c>
      <c r="M8" s="121">
        <v>13</v>
      </c>
      <c r="N8" s="121">
        <v>14</v>
      </c>
      <c r="O8" s="121">
        <v>15</v>
      </c>
      <c r="P8" s="121">
        <v>16</v>
      </c>
      <c r="Q8" s="121">
        <v>17</v>
      </c>
      <c r="R8" s="121">
        <v>18</v>
      </c>
      <c r="S8" s="121">
        <v>19</v>
      </c>
      <c r="T8" s="121">
        <v>20</v>
      </c>
      <c r="U8" s="121">
        <v>21</v>
      </c>
      <c r="V8" s="121">
        <v>22</v>
      </c>
      <c r="W8" s="121">
        <v>23</v>
      </c>
    </row>
    <row r="9" ht="18.75" customHeight="1" spans="1:23">
      <c r="A9" s="21"/>
      <c r="B9" s="21"/>
      <c r="C9" s="21" t="s">
        <v>257</v>
      </c>
      <c r="D9" s="21"/>
      <c r="E9" s="21"/>
      <c r="F9" s="21"/>
      <c r="G9" s="21"/>
      <c r="H9" s="21"/>
      <c r="I9" s="23">
        <v>200000</v>
      </c>
      <c r="J9" s="23">
        <v>200000</v>
      </c>
      <c r="K9" s="23">
        <v>200000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2" t="s">
        <v>258</v>
      </c>
      <c r="B10" s="122" t="s">
        <v>259</v>
      </c>
      <c r="C10" s="21" t="s">
        <v>257</v>
      </c>
      <c r="D10" s="122" t="s">
        <v>71</v>
      </c>
      <c r="E10" s="122" t="s">
        <v>89</v>
      </c>
      <c r="F10" s="122" t="s">
        <v>90</v>
      </c>
      <c r="G10" s="122" t="s">
        <v>222</v>
      </c>
      <c r="H10" s="122" t="s">
        <v>223</v>
      </c>
      <c r="I10" s="23">
        <v>31700</v>
      </c>
      <c r="J10" s="23">
        <v>31700</v>
      </c>
      <c r="K10" s="23">
        <v>31700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2" t="s">
        <v>258</v>
      </c>
      <c r="B11" s="122" t="s">
        <v>259</v>
      </c>
      <c r="C11" s="21" t="s">
        <v>257</v>
      </c>
      <c r="D11" s="122" t="s">
        <v>71</v>
      </c>
      <c r="E11" s="122" t="s">
        <v>89</v>
      </c>
      <c r="F11" s="122" t="s">
        <v>90</v>
      </c>
      <c r="G11" s="122" t="s">
        <v>226</v>
      </c>
      <c r="H11" s="122" t="s">
        <v>227</v>
      </c>
      <c r="I11" s="23">
        <v>25000</v>
      </c>
      <c r="J11" s="23">
        <v>25000</v>
      </c>
      <c r="K11" s="23">
        <v>25000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2" t="s">
        <v>258</v>
      </c>
      <c r="B12" s="122" t="s">
        <v>259</v>
      </c>
      <c r="C12" s="21" t="s">
        <v>257</v>
      </c>
      <c r="D12" s="122" t="s">
        <v>71</v>
      </c>
      <c r="E12" s="122" t="s">
        <v>89</v>
      </c>
      <c r="F12" s="122" t="s">
        <v>90</v>
      </c>
      <c r="G12" s="122" t="s">
        <v>228</v>
      </c>
      <c r="H12" s="122" t="s">
        <v>229</v>
      </c>
      <c r="I12" s="23">
        <v>18000</v>
      </c>
      <c r="J12" s="23">
        <v>18000</v>
      </c>
      <c r="K12" s="23">
        <v>18000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2" t="s">
        <v>258</v>
      </c>
      <c r="B13" s="122" t="s">
        <v>259</v>
      </c>
      <c r="C13" s="21" t="s">
        <v>257</v>
      </c>
      <c r="D13" s="122" t="s">
        <v>71</v>
      </c>
      <c r="E13" s="122" t="s">
        <v>89</v>
      </c>
      <c r="F13" s="122" t="s">
        <v>90</v>
      </c>
      <c r="G13" s="122" t="s">
        <v>237</v>
      </c>
      <c r="H13" s="122" t="s">
        <v>238</v>
      </c>
      <c r="I13" s="23">
        <v>30000</v>
      </c>
      <c r="J13" s="23">
        <v>30000</v>
      </c>
      <c r="K13" s="23">
        <v>30000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2" t="s">
        <v>258</v>
      </c>
      <c r="B14" s="122" t="s">
        <v>259</v>
      </c>
      <c r="C14" s="21" t="s">
        <v>257</v>
      </c>
      <c r="D14" s="122" t="s">
        <v>71</v>
      </c>
      <c r="E14" s="122" t="s">
        <v>89</v>
      </c>
      <c r="F14" s="122" t="s">
        <v>90</v>
      </c>
      <c r="G14" s="122" t="s">
        <v>235</v>
      </c>
      <c r="H14" s="122" t="s">
        <v>236</v>
      </c>
      <c r="I14" s="23">
        <v>37000</v>
      </c>
      <c r="J14" s="23">
        <v>37000</v>
      </c>
      <c r="K14" s="23">
        <v>37000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2" t="s">
        <v>258</v>
      </c>
      <c r="B15" s="122" t="s">
        <v>259</v>
      </c>
      <c r="C15" s="21" t="s">
        <v>257</v>
      </c>
      <c r="D15" s="122" t="s">
        <v>71</v>
      </c>
      <c r="E15" s="122" t="s">
        <v>89</v>
      </c>
      <c r="F15" s="122" t="s">
        <v>90</v>
      </c>
      <c r="G15" s="122" t="s">
        <v>260</v>
      </c>
      <c r="H15" s="122" t="s">
        <v>261</v>
      </c>
      <c r="I15" s="23">
        <v>58300</v>
      </c>
      <c r="J15" s="23">
        <v>58300</v>
      </c>
      <c r="K15" s="23">
        <v>58300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5"/>
      <c r="C16" s="21" t="s">
        <v>262</v>
      </c>
      <c r="D16" s="25"/>
      <c r="E16" s="25"/>
      <c r="F16" s="25"/>
      <c r="G16" s="25"/>
      <c r="H16" s="25"/>
      <c r="I16" s="23">
        <v>200000</v>
      </c>
      <c r="J16" s="23">
        <v>200000</v>
      </c>
      <c r="K16" s="23">
        <v>200000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2" t="s">
        <v>258</v>
      </c>
      <c r="B17" s="122" t="s">
        <v>263</v>
      </c>
      <c r="C17" s="21" t="s">
        <v>262</v>
      </c>
      <c r="D17" s="122" t="s">
        <v>71</v>
      </c>
      <c r="E17" s="122" t="s">
        <v>89</v>
      </c>
      <c r="F17" s="122" t="s">
        <v>90</v>
      </c>
      <c r="G17" s="122" t="s">
        <v>264</v>
      </c>
      <c r="H17" s="122" t="s">
        <v>265</v>
      </c>
      <c r="I17" s="23">
        <v>200000</v>
      </c>
      <c r="J17" s="23">
        <v>200000</v>
      </c>
      <c r="K17" s="23">
        <v>200000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5"/>
      <c r="C18" s="21" t="s">
        <v>266</v>
      </c>
      <c r="D18" s="25"/>
      <c r="E18" s="25"/>
      <c r="F18" s="25"/>
      <c r="G18" s="25"/>
      <c r="H18" s="25"/>
      <c r="I18" s="23">
        <v>200000</v>
      </c>
      <c r="J18" s="23">
        <v>200000</v>
      </c>
      <c r="K18" s="23">
        <v>200000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2" t="s">
        <v>258</v>
      </c>
      <c r="B19" s="122" t="s">
        <v>267</v>
      </c>
      <c r="C19" s="21" t="s">
        <v>266</v>
      </c>
      <c r="D19" s="122" t="s">
        <v>71</v>
      </c>
      <c r="E19" s="122" t="s">
        <v>89</v>
      </c>
      <c r="F19" s="122" t="s">
        <v>90</v>
      </c>
      <c r="G19" s="122" t="s">
        <v>222</v>
      </c>
      <c r="H19" s="122" t="s">
        <v>223</v>
      </c>
      <c r="I19" s="23">
        <v>140000</v>
      </c>
      <c r="J19" s="23">
        <v>140000</v>
      </c>
      <c r="K19" s="23">
        <v>140000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2" t="s">
        <v>258</v>
      </c>
      <c r="B20" s="122" t="s">
        <v>267</v>
      </c>
      <c r="C20" s="21" t="s">
        <v>266</v>
      </c>
      <c r="D20" s="122" t="s">
        <v>71</v>
      </c>
      <c r="E20" s="122" t="s">
        <v>89</v>
      </c>
      <c r="F20" s="122" t="s">
        <v>90</v>
      </c>
      <c r="G20" s="122" t="s">
        <v>230</v>
      </c>
      <c r="H20" s="122" t="s">
        <v>231</v>
      </c>
      <c r="I20" s="23">
        <v>30000</v>
      </c>
      <c r="J20" s="23">
        <v>30000</v>
      </c>
      <c r="K20" s="23">
        <v>30000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2" t="s">
        <v>258</v>
      </c>
      <c r="B21" s="122" t="s">
        <v>267</v>
      </c>
      <c r="C21" s="21" t="s">
        <v>266</v>
      </c>
      <c r="D21" s="122" t="s">
        <v>71</v>
      </c>
      <c r="E21" s="122" t="s">
        <v>89</v>
      </c>
      <c r="F21" s="122" t="s">
        <v>90</v>
      </c>
      <c r="G21" s="122" t="s">
        <v>237</v>
      </c>
      <c r="H21" s="122" t="s">
        <v>238</v>
      </c>
      <c r="I21" s="23">
        <v>20000</v>
      </c>
      <c r="J21" s="23">
        <v>20000</v>
      </c>
      <c r="K21" s="23">
        <v>20000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2" t="s">
        <v>258</v>
      </c>
      <c r="B22" s="122" t="s">
        <v>267</v>
      </c>
      <c r="C22" s="21" t="s">
        <v>266</v>
      </c>
      <c r="D22" s="122" t="s">
        <v>71</v>
      </c>
      <c r="E22" s="122" t="s">
        <v>89</v>
      </c>
      <c r="F22" s="122" t="s">
        <v>90</v>
      </c>
      <c r="G22" s="122" t="s">
        <v>235</v>
      </c>
      <c r="H22" s="122" t="s">
        <v>236</v>
      </c>
      <c r="I22" s="23">
        <v>10000</v>
      </c>
      <c r="J22" s="23">
        <v>10000</v>
      </c>
      <c r="K22" s="23">
        <v>10000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35" t="s">
        <v>117</v>
      </c>
      <c r="B23" s="36"/>
      <c r="C23" s="36"/>
      <c r="D23" s="36"/>
      <c r="E23" s="36"/>
      <c r="F23" s="36"/>
      <c r="G23" s="36"/>
      <c r="H23" s="37"/>
      <c r="I23" s="23">
        <v>600000</v>
      </c>
      <c r="J23" s="23">
        <v>600000</v>
      </c>
      <c r="K23" s="23">
        <v>600000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0"/>
  <sheetViews>
    <sheetView showZeros="0" topLeftCell="A15" workbookViewId="0">
      <selection activeCell="N12" sqref="N12"/>
    </sheetView>
  </sheetViews>
  <sheetFormatPr defaultColWidth="9.14285714285714" defaultRowHeight="12" customHeight="1"/>
  <cols>
    <col min="1" max="1" width="29.4285714285714" customWidth="1"/>
    <col min="2" max="2" width="48" customWidth="1"/>
    <col min="3" max="5" width="18.2857142857143" customWidth="1"/>
    <col min="6" max="6" width="12" customWidth="1"/>
    <col min="7" max="7" width="13.5714285714286" customWidth="1"/>
    <col min="8" max="9" width="12" customWidth="1"/>
    <col min="10" max="10" width="30.7142857142857" customWidth="1"/>
  </cols>
  <sheetData>
    <row r="1" ht="15" customHeight="1" spans="10:10">
      <c r="J1" s="88" t="s">
        <v>268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3"/>
      <c r="G2" s="6"/>
      <c r="H2" s="53"/>
      <c r="I2" s="53"/>
      <c r="J2" s="6"/>
    </row>
    <row r="3" ht="18.75" customHeight="1" spans="1:8">
      <c r="A3" s="7" t="str">
        <f>"单位名称："&amp;"沧源佤族自治县融媒体中心"</f>
        <v>单位名称：沧源佤族自治县融媒体中心</v>
      </c>
      <c r="B3" s="3"/>
      <c r="C3" s="3"/>
      <c r="D3" s="3"/>
      <c r="E3" s="3"/>
      <c r="F3" s="54"/>
      <c r="G3" s="3"/>
      <c r="H3" s="54"/>
    </row>
    <row r="4" ht="18.75" customHeight="1" spans="1:10">
      <c r="A4" s="47" t="s">
        <v>269</v>
      </c>
      <c r="B4" s="47" t="s">
        <v>270</v>
      </c>
      <c r="C4" s="47" t="s">
        <v>271</v>
      </c>
      <c r="D4" s="47" t="s">
        <v>272</v>
      </c>
      <c r="E4" s="47" t="s">
        <v>273</v>
      </c>
      <c r="F4" s="55" t="s">
        <v>274</v>
      </c>
      <c r="G4" s="47" t="s">
        <v>275</v>
      </c>
      <c r="H4" s="55" t="s">
        <v>276</v>
      </c>
      <c r="I4" s="55" t="s">
        <v>277</v>
      </c>
      <c r="J4" s="47" t="s">
        <v>278</v>
      </c>
    </row>
    <row r="5" ht="18.75" customHeight="1" spans="1:10">
      <c r="A5" s="119">
        <v>1</v>
      </c>
      <c r="B5" s="119">
        <v>2</v>
      </c>
      <c r="C5" s="119">
        <v>3</v>
      </c>
      <c r="D5" s="119">
        <v>4</v>
      </c>
      <c r="E5" s="119">
        <v>5</v>
      </c>
      <c r="F5" s="119">
        <v>6</v>
      </c>
      <c r="G5" s="119">
        <v>7</v>
      </c>
      <c r="H5" s="119">
        <v>8</v>
      </c>
      <c r="I5" s="119">
        <v>9</v>
      </c>
      <c r="J5" s="119">
        <v>10</v>
      </c>
    </row>
    <row r="6" ht="18.75" customHeight="1" spans="1:10">
      <c r="A6" s="34" t="s">
        <v>71</v>
      </c>
      <c r="B6" s="48"/>
      <c r="C6" s="48"/>
      <c r="D6" s="48"/>
      <c r="E6" s="56"/>
      <c r="F6" s="57"/>
      <c r="G6" s="56"/>
      <c r="H6" s="57"/>
      <c r="I6" s="57"/>
      <c r="J6" s="56"/>
    </row>
    <row r="7" ht="18.75" customHeight="1" spans="1:10">
      <c r="A7" s="50" t="s">
        <v>71</v>
      </c>
      <c r="B7" s="21"/>
      <c r="C7" s="21"/>
      <c r="D7" s="21"/>
      <c r="E7" s="34"/>
      <c r="F7" s="21"/>
      <c r="G7" s="34"/>
      <c r="H7" s="21"/>
      <c r="I7" s="21"/>
      <c r="J7" s="34"/>
    </row>
    <row r="8" ht="27" customHeight="1" spans="1:10">
      <c r="A8" s="215" t="s">
        <v>257</v>
      </c>
      <c r="B8" s="21" t="s">
        <v>279</v>
      </c>
      <c r="C8" s="21" t="s">
        <v>280</v>
      </c>
      <c r="D8" s="21" t="s">
        <v>281</v>
      </c>
      <c r="E8" s="34" t="s">
        <v>282</v>
      </c>
      <c r="F8" s="21" t="s">
        <v>283</v>
      </c>
      <c r="G8" s="34" t="s">
        <v>284</v>
      </c>
      <c r="H8" s="21" t="s">
        <v>285</v>
      </c>
      <c r="I8" s="21" t="s">
        <v>286</v>
      </c>
      <c r="J8" s="34" t="s">
        <v>287</v>
      </c>
    </row>
    <row r="9" ht="27" customHeight="1" spans="1:10">
      <c r="A9" s="215" t="s">
        <v>257</v>
      </c>
      <c r="B9" s="21" t="s">
        <v>288</v>
      </c>
      <c r="C9" s="21" t="s">
        <v>280</v>
      </c>
      <c r="D9" s="21" t="s">
        <v>281</v>
      </c>
      <c r="E9" s="34" t="s">
        <v>289</v>
      </c>
      <c r="F9" s="21" t="s">
        <v>290</v>
      </c>
      <c r="G9" s="34" t="s">
        <v>291</v>
      </c>
      <c r="H9" s="21" t="s">
        <v>292</v>
      </c>
      <c r="I9" s="21" t="s">
        <v>286</v>
      </c>
      <c r="J9" s="34" t="s">
        <v>293</v>
      </c>
    </row>
    <row r="10" ht="27" customHeight="1" spans="1:10">
      <c r="A10" s="215" t="s">
        <v>257</v>
      </c>
      <c r="B10" s="21" t="s">
        <v>288</v>
      </c>
      <c r="C10" s="21" t="s">
        <v>280</v>
      </c>
      <c r="D10" s="21" t="s">
        <v>294</v>
      </c>
      <c r="E10" s="34" t="s">
        <v>295</v>
      </c>
      <c r="F10" s="21" t="s">
        <v>290</v>
      </c>
      <c r="G10" s="34" t="s">
        <v>296</v>
      </c>
      <c r="H10" s="21" t="s">
        <v>297</v>
      </c>
      <c r="I10" s="21" t="s">
        <v>286</v>
      </c>
      <c r="J10" s="34" t="s">
        <v>298</v>
      </c>
    </row>
    <row r="11" ht="27" customHeight="1" spans="1:10">
      <c r="A11" s="215" t="s">
        <v>257</v>
      </c>
      <c r="B11" s="21" t="s">
        <v>288</v>
      </c>
      <c r="C11" s="21" t="s">
        <v>280</v>
      </c>
      <c r="D11" s="21" t="s">
        <v>294</v>
      </c>
      <c r="E11" s="34" t="s">
        <v>299</v>
      </c>
      <c r="F11" s="21" t="s">
        <v>283</v>
      </c>
      <c r="G11" s="34" t="s">
        <v>300</v>
      </c>
      <c r="H11" s="21" t="s">
        <v>297</v>
      </c>
      <c r="I11" s="21" t="s">
        <v>286</v>
      </c>
      <c r="J11" s="34" t="s">
        <v>301</v>
      </c>
    </row>
    <row r="12" ht="27" customHeight="1" spans="1:10">
      <c r="A12" s="215" t="s">
        <v>257</v>
      </c>
      <c r="B12" s="21" t="s">
        <v>288</v>
      </c>
      <c r="C12" s="21" t="s">
        <v>280</v>
      </c>
      <c r="D12" s="21" t="s">
        <v>302</v>
      </c>
      <c r="E12" s="34" t="s">
        <v>303</v>
      </c>
      <c r="F12" s="21" t="s">
        <v>283</v>
      </c>
      <c r="G12" s="34" t="s">
        <v>296</v>
      </c>
      <c r="H12" s="21" t="s">
        <v>297</v>
      </c>
      <c r="I12" s="21" t="s">
        <v>286</v>
      </c>
      <c r="J12" s="34" t="s">
        <v>304</v>
      </c>
    </row>
    <row r="13" ht="27" customHeight="1" spans="1:10">
      <c r="A13" s="215" t="s">
        <v>257</v>
      </c>
      <c r="B13" s="21" t="s">
        <v>288</v>
      </c>
      <c r="C13" s="21" t="s">
        <v>280</v>
      </c>
      <c r="D13" s="21" t="s">
        <v>281</v>
      </c>
      <c r="E13" s="34" t="s">
        <v>305</v>
      </c>
      <c r="F13" s="21" t="s">
        <v>306</v>
      </c>
      <c r="G13" s="34" t="s">
        <v>307</v>
      </c>
      <c r="H13" s="21" t="s">
        <v>308</v>
      </c>
      <c r="I13" s="21" t="s">
        <v>286</v>
      </c>
      <c r="J13" s="34" t="s">
        <v>309</v>
      </c>
    </row>
    <row r="14" ht="27" customHeight="1" spans="1:10">
      <c r="A14" s="215" t="s">
        <v>257</v>
      </c>
      <c r="B14" s="21" t="s">
        <v>288</v>
      </c>
      <c r="C14" s="21" t="s">
        <v>310</v>
      </c>
      <c r="D14" s="21" t="s">
        <v>311</v>
      </c>
      <c r="E14" s="34" t="s">
        <v>312</v>
      </c>
      <c r="F14" s="21" t="s">
        <v>283</v>
      </c>
      <c r="G14" s="34" t="s">
        <v>313</v>
      </c>
      <c r="H14" s="21" t="s">
        <v>314</v>
      </c>
      <c r="I14" s="21" t="s">
        <v>315</v>
      </c>
      <c r="J14" s="34" t="s">
        <v>316</v>
      </c>
    </row>
    <row r="15" ht="27" customHeight="1" spans="1:10">
      <c r="A15" s="215" t="s">
        <v>257</v>
      </c>
      <c r="B15" s="21" t="s">
        <v>288</v>
      </c>
      <c r="C15" s="21" t="s">
        <v>317</v>
      </c>
      <c r="D15" s="21" t="s">
        <v>318</v>
      </c>
      <c r="E15" s="34" t="s">
        <v>319</v>
      </c>
      <c r="F15" s="21" t="s">
        <v>290</v>
      </c>
      <c r="G15" s="34" t="s">
        <v>296</v>
      </c>
      <c r="H15" s="21" t="s">
        <v>297</v>
      </c>
      <c r="I15" s="21" t="s">
        <v>286</v>
      </c>
      <c r="J15" s="34" t="s">
        <v>320</v>
      </c>
    </row>
    <row r="16" ht="27" customHeight="1" spans="1:10">
      <c r="A16" s="215" t="s">
        <v>262</v>
      </c>
      <c r="B16" s="21" t="s">
        <v>321</v>
      </c>
      <c r="C16" s="21" t="s">
        <v>280</v>
      </c>
      <c r="D16" s="21" t="s">
        <v>281</v>
      </c>
      <c r="E16" s="34" t="s">
        <v>322</v>
      </c>
      <c r="F16" s="21" t="s">
        <v>283</v>
      </c>
      <c r="G16" s="34" t="s">
        <v>323</v>
      </c>
      <c r="H16" s="21" t="s">
        <v>324</v>
      </c>
      <c r="I16" s="21" t="s">
        <v>286</v>
      </c>
      <c r="J16" s="34" t="s">
        <v>325</v>
      </c>
    </row>
    <row r="17" ht="27" customHeight="1" spans="1:10">
      <c r="A17" s="215" t="s">
        <v>262</v>
      </c>
      <c r="B17" s="21" t="s">
        <v>321</v>
      </c>
      <c r="C17" s="21" t="s">
        <v>280</v>
      </c>
      <c r="D17" s="21" t="s">
        <v>294</v>
      </c>
      <c r="E17" s="34" t="s">
        <v>299</v>
      </c>
      <c r="F17" s="21" t="s">
        <v>283</v>
      </c>
      <c r="G17" s="34" t="s">
        <v>300</v>
      </c>
      <c r="H17" s="21" t="s">
        <v>297</v>
      </c>
      <c r="I17" s="21" t="s">
        <v>286</v>
      </c>
      <c r="J17" s="34" t="s">
        <v>301</v>
      </c>
    </row>
    <row r="18" ht="27" customHeight="1" spans="1:10">
      <c r="A18" s="215" t="s">
        <v>262</v>
      </c>
      <c r="B18" s="21" t="s">
        <v>321</v>
      </c>
      <c r="C18" s="21" t="s">
        <v>280</v>
      </c>
      <c r="D18" s="21" t="s">
        <v>302</v>
      </c>
      <c r="E18" s="34" t="s">
        <v>326</v>
      </c>
      <c r="F18" s="21" t="s">
        <v>283</v>
      </c>
      <c r="G18" s="34" t="s">
        <v>323</v>
      </c>
      <c r="H18" s="21" t="s">
        <v>327</v>
      </c>
      <c r="I18" s="21" t="s">
        <v>286</v>
      </c>
      <c r="J18" s="34" t="s">
        <v>328</v>
      </c>
    </row>
    <row r="19" ht="27" customHeight="1" spans="1:10">
      <c r="A19" s="215" t="s">
        <v>262</v>
      </c>
      <c r="B19" s="21" t="s">
        <v>321</v>
      </c>
      <c r="C19" s="21" t="s">
        <v>280</v>
      </c>
      <c r="D19" s="21" t="s">
        <v>329</v>
      </c>
      <c r="E19" s="34" t="s">
        <v>305</v>
      </c>
      <c r="F19" s="21" t="s">
        <v>306</v>
      </c>
      <c r="G19" s="34" t="s">
        <v>307</v>
      </c>
      <c r="H19" s="21" t="s">
        <v>308</v>
      </c>
      <c r="I19" s="21" t="s">
        <v>286</v>
      </c>
      <c r="J19" s="34" t="s">
        <v>309</v>
      </c>
    </row>
    <row r="20" ht="27" customHeight="1" spans="1:10">
      <c r="A20" s="215" t="s">
        <v>262</v>
      </c>
      <c r="B20" s="21" t="s">
        <v>321</v>
      </c>
      <c r="C20" s="21" t="s">
        <v>310</v>
      </c>
      <c r="D20" s="21" t="s">
        <v>311</v>
      </c>
      <c r="E20" s="34" t="s">
        <v>330</v>
      </c>
      <c r="F20" s="21" t="s">
        <v>283</v>
      </c>
      <c r="G20" s="34" t="s">
        <v>313</v>
      </c>
      <c r="H20" s="21" t="s">
        <v>314</v>
      </c>
      <c r="I20" s="21" t="s">
        <v>315</v>
      </c>
      <c r="J20" s="34" t="s">
        <v>331</v>
      </c>
    </row>
    <row r="21" ht="27" customHeight="1" spans="1:10">
      <c r="A21" s="215" t="s">
        <v>262</v>
      </c>
      <c r="B21" s="21" t="s">
        <v>321</v>
      </c>
      <c r="C21" s="21" t="s">
        <v>317</v>
      </c>
      <c r="D21" s="21" t="s">
        <v>318</v>
      </c>
      <c r="E21" s="34" t="s">
        <v>317</v>
      </c>
      <c r="F21" s="21" t="s">
        <v>290</v>
      </c>
      <c r="G21" s="34" t="s">
        <v>296</v>
      </c>
      <c r="H21" s="21" t="s">
        <v>297</v>
      </c>
      <c r="I21" s="21" t="s">
        <v>286</v>
      </c>
      <c r="J21" s="34" t="s">
        <v>332</v>
      </c>
    </row>
    <row r="22" ht="27" customHeight="1" spans="1:10">
      <c r="A22" s="215" t="s">
        <v>266</v>
      </c>
      <c r="B22" s="21" t="s">
        <v>333</v>
      </c>
      <c r="C22" s="21" t="s">
        <v>280</v>
      </c>
      <c r="D22" s="21" t="s">
        <v>281</v>
      </c>
      <c r="E22" s="34" t="s">
        <v>334</v>
      </c>
      <c r="F22" s="21" t="s">
        <v>283</v>
      </c>
      <c r="G22" s="34" t="s">
        <v>335</v>
      </c>
      <c r="H22" s="21" t="s">
        <v>285</v>
      </c>
      <c r="I22" s="21" t="s">
        <v>286</v>
      </c>
      <c r="J22" s="34" t="s">
        <v>336</v>
      </c>
    </row>
    <row r="23" ht="27" customHeight="1" spans="1:10">
      <c r="A23" s="215" t="s">
        <v>266</v>
      </c>
      <c r="B23" s="21" t="s">
        <v>337</v>
      </c>
      <c r="C23" s="21" t="s">
        <v>280</v>
      </c>
      <c r="D23" s="21" t="s">
        <v>281</v>
      </c>
      <c r="E23" s="34" t="s">
        <v>338</v>
      </c>
      <c r="F23" s="21" t="s">
        <v>283</v>
      </c>
      <c r="G23" s="34" t="s">
        <v>339</v>
      </c>
      <c r="H23" s="21" t="s">
        <v>340</v>
      </c>
      <c r="I23" s="21" t="s">
        <v>286</v>
      </c>
      <c r="J23" s="34" t="s">
        <v>341</v>
      </c>
    </row>
    <row r="24" ht="27" customHeight="1" spans="1:10">
      <c r="A24" s="215" t="s">
        <v>266</v>
      </c>
      <c r="B24" s="21" t="s">
        <v>337</v>
      </c>
      <c r="C24" s="21" t="s">
        <v>280</v>
      </c>
      <c r="D24" s="21" t="s">
        <v>294</v>
      </c>
      <c r="E24" s="34" t="s">
        <v>342</v>
      </c>
      <c r="F24" s="21" t="s">
        <v>290</v>
      </c>
      <c r="G24" s="34" t="s">
        <v>296</v>
      </c>
      <c r="H24" s="21" t="s">
        <v>297</v>
      </c>
      <c r="I24" s="21" t="s">
        <v>286</v>
      </c>
      <c r="J24" s="34" t="s">
        <v>343</v>
      </c>
    </row>
    <row r="25" ht="27" customHeight="1" spans="1:10">
      <c r="A25" s="215" t="s">
        <v>266</v>
      </c>
      <c r="B25" s="21" t="s">
        <v>337</v>
      </c>
      <c r="C25" s="21" t="s">
        <v>280</v>
      </c>
      <c r="D25" s="21" t="s">
        <v>294</v>
      </c>
      <c r="E25" s="34" t="s">
        <v>344</v>
      </c>
      <c r="F25" s="21" t="s">
        <v>283</v>
      </c>
      <c r="G25" s="34" t="s">
        <v>300</v>
      </c>
      <c r="H25" s="21" t="s">
        <v>297</v>
      </c>
      <c r="I25" s="21" t="s">
        <v>286</v>
      </c>
      <c r="J25" s="34" t="s">
        <v>345</v>
      </c>
    </row>
    <row r="26" ht="27" customHeight="1" spans="1:10">
      <c r="A26" s="215" t="s">
        <v>266</v>
      </c>
      <c r="B26" s="21" t="s">
        <v>337</v>
      </c>
      <c r="C26" s="21" t="s">
        <v>280</v>
      </c>
      <c r="D26" s="21" t="s">
        <v>302</v>
      </c>
      <c r="E26" s="34" t="s">
        <v>346</v>
      </c>
      <c r="F26" s="21" t="s">
        <v>290</v>
      </c>
      <c r="G26" s="34" t="s">
        <v>347</v>
      </c>
      <c r="H26" s="21" t="s">
        <v>297</v>
      </c>
      <c r="I26" s="21" t="s">
        <v>286</v>
      </c>
      <c r="J26" s="34" t="s">
        <v>348</v>
      </c>
    </row>
    <row r="27" ht="27" customHeight="1" spans="1:10">
      <c r="A27" s="215" t="s">
        <v>266</v>
      </c>
      <c r="B27" s="21" t="s">
        <v>337</v>
      </c>
      <c r="C27" s="21" t="s">
        <v>280</v>
      </c>
      <c r="D27" s="21" t="s">
        <v>329</v>
      </c>
      <c r="E27" s="34" t="s">
        <v>305</v>
      </c>
      <c r="F27" s="21" t="s">
        <v>306</v>
      </c>
      <c r="G27" s="34" t="s">
        <v>307</v>
      </c>
      <c r="H27" s="21" t="s">
        <v>308</v>
      </c>
      <c r="I27" s="21" t="s">
        <v>286</v>
      </c>
      <c r="J27" s="34" t="s">
        <v>309</v>
      </c>
    </row>
    <row r="28" ht="27" customHeight="1" spans="1:10">
      <c r="A28" s="215" t="s">
        <v>266</v>
      </c>
      <c r="B28" s="21" t="s">
        <v>337</v>
      </c>
      <c r="C28" s="21" t="s">
        <v>310</v>
      </c>
      <c r="D28" s="21" t="s">
        <v>311</v>
      </c>
      <c r="E28" s="34" t="s">
        <v>349</v>
      </c>
      <c r="F28" s="21" t="s">
        <v>283</v>
      </c>
      <c r="G28" s="34" t="s">
        <v>350</v>
      </c>
      <c r="H28" s="21"/>
      <c r="I28" s="21" t="s">
        <v>315</v>
      </c>
      <c r="J28" s="34" t="s">
        <v>351</v>
      </c>
    </row>
    <row r="29" ht="36" customHeight="1" spans="1:10">
      <c r="A29" s="215" t="s">
        <v>266</v>
      </c>
      <c r="B29" s="21" t="s">
        <v>337</v>
      </c>
      <c r="C29" s="21" t="s">
        <v>310</v>
      </c>
      <c r="D29" s="21" t="s">
        <v>311</v>
      </c>
      <c r="E29" s="34" t="s">
        <v>352</v>
      </c>
      <c r="F29" s="21" t="s">
        <v>283</v>
      </c>
      <c r="G29" s="34" t="s">
        <v>353</v>
      </c>
      <c r="H29" s="21" t="s">
        <v>297</v>
      </c>
      <c r="I29" s="21" t="s">
        <v>286</v>
      </c>
      <c r="J29" s="34" t="s">
        <v>354</v>
      </c>
    </row>
    <row r="30" ht="27" customHeight="1" spans="1:10">
      <c r="A30" s="215" t="s">
        <v>266</v>
      </c>
      <c r="B30" s="21" t="s">
        <v>337</v>
      </c>
      <c r="C30" s="21" t="s">
        <v>317</v>
      </c>
      <c r="D30" s="21" t="s">
        <v>318</v>
      </c>
      <c r="E30" s="34" t="s">
        <v>355</v>
      </c>
      <c r="F30" s="21" t="s">
        <v>290</v>
      </c>
      <c r="G30" s="34" t="s">
        <v>296</v>
      </c>
      <c r="H30" s="21" t="s">
        <v>297</v>
      </c>
      <c r="I30" s="21" t="s">
        <v>286</v>
      </c>
      <c r="J30" s="34" t="s">
        <v>356</v>
      </c>
    </row>
  </sheetData>
  <mergeCells count="8">
    <mergeCell ref="A2:J2"/>
    <mergeCell ref="A3:H3"/>
    <mergeCell ref="A8:A15"/>
    <mergeCell ref="A16:A21"/>
    <mergeCell ref="A22:A30"/>
    <mergeCell ref="B8:B15"/>
    <mergeCell ref="B16:B21"/>
    <mergeCell ref="B22:B30"/>
  </mergeCells>
  <printOptions horizontalCentered="1"/>
  <pageMargins left="1" right="1" top="0.75" bottom="0.75" header="0" footer="0"/>
  <pageSetup paperSize="9" scale="6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啊祖嘛</cp:lastModifiedBy>
  <dcterms:created xsi:type="dcterms:W3CDTF">2025-03-13T01:18:00Z</dcterms:created>
  <dcterms:modified xsi:type="dcterms:W3CDTF">2025-03-19T07:19:06Z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FFD985828DAC4FBF9B61083A25D6EE28_13</vt:lpwstr>
  </property>
  <property fmtid="{D5CDD505-2E9C-101B-9397-08002B2CF9AE}" pid="3" name="KSOProductBuildVer">
    <vt:lpwstr>2052-12.1.0.19302</vt:lpwstr>
  </property>
</Properties>
</file>