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转移支付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<sst xmlns="http://schemas.openxmlformats.org/spreadsheetml/2006/main" count="1811" uniqueCount="496">
  <si>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</si>
  <si>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</si>
  <si>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</si>
  <si>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</si>
  <si>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</si>
  <si>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</si>
  <si>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</si>
  <si>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</si>
  <si>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</si>
  <si>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</si>
  <si>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</si>
  <si>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</si>
  <si>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</si>
  <si>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</si>
  <si>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</si>
  <si>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</si>
  <si>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</si>
  <si>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</si>
  <si>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</si>
  <si>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</si>
  <si>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</si>
  <si>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</si>
  <si>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</si>
  <si>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</si>
  <si>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</si>
  <si>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</si>
  <si>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　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</si>
  <si>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</si>
  <si>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</si>
  <si>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</si>
  <si>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</si>
  <si>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</si>
  <si>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</si>
  <si>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</si>
  <si>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</si>
  <si>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</si>
  <si>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</si>
  <si>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</si>
  <si>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</si>
  <si>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</si>
  <si>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</si>
  <si>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</si>
  <si>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</si>
  <si>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</si>
  <si>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</si>
  <si>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</si>
  <si>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</si>
  <si>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</si>
  <si>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</si>
  <si>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</si>
  <si>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</si>
  <si>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</si>
  <si>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</si>
  <si>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</si>
  <si>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</si>
  <si>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</si>
  <si>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</si>
  <si>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</si>
  <si>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</si>
  <si>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</si>
  <si>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</si>
  <si>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</si>
  <si>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</si>
  <si>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</si>
  <si>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</si>
  <si>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</si>
  <si>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</si>
  <si>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</si>
  <si>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</si>
  <si>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</si>
  <si>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</si>
  <si>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沧源佤族自治县班洪乡</t>
  </si>
  <si>
    <t>575001</t>
  </si>
  <si>
    <t>沧源佤族自治县班洪乡人民政府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</si>
  <si>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</si>
  <si>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</si>
  <si>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</si>
  <si>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</si>
  <si>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</si>
  <si>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</si>
  <si>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</si>
  <si>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</si>
  <si>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</si>
  <si>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</si>
  <si>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</si>
  <si>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</si>
  <si>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</si>
  <si>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</si>
  <si>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</si>
  <si>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人大事务</t>
  </si>
  <si>
    <t>2010104</t>
  </si>
  <si>
    <t>人大会议</t>
  </si>
  <si>
    <t>20103</t>
  </si>
  <si>
    <t>政府办公厅（室）及相关机构事务</t>
  </si>
  <si>
    <t>2010301</t>
  </si>
  <si>
    <t>行政运行</t>
  </si>
  <si>
    <t>20104</t>
  </si>
  <si>
    <t>发展与改革事务</t>
  </si>
  <si>
    <t>2010401</t>
  </si>
  <si>
    <t>20106</t>
  </si>
  <si>
    <t>财政事务</t>
  </si>
  <si>
    <t>2010650</t>
  </si>
  <si>
    <t>事业运行</t>
  </si>
  <si>
    <t>20111</t>
  </si>
  <si>
    <t>纪检监察事务</t>
  </si>
  <si>
    <t>2011101</t>
  </si>
  <si>
    <t>20131</t>
  </si>
  <si>
    <t>党委办公厅（室）及相关机构事务</t>
  </si>
  <si>
    <t>2013101</t>
  </si>
  <si>
    <t>20199</t>
  </si>
  <si>
    <t>其他一般公共服务支出</t>
  </si>
  <si>
    <t>2019999</t>
  </si>
  <si>
    <t>203</t>
  </si>
  <si>
    <t>国防支出</t>
  </si>
  <si>
    <t>20399</t>
  </si>
  <si>
    <t>其他国防支出</t>
  </si>
  <si>
    <t>2039999</t>
  </si>
  <si>
    <t>208</t>
  </si>
  <si>
    <t>社会保障和就业支出</t>
  </si>
  <si>
    <t>20801</t>
  </si>
  <si>
    <t>人力资源和社会保障管理事务</t>
  </si>
  <si>
    <t>2080150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</si>
  <si>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</si>
  <si>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</si>
  <si>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</si>
  <si>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</si>
  <si>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</si>
  <si>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</si>
  <si>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</si>
  <si>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</si>
  <si>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</si>
  <si>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</si>
  <si>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</si>
  <si>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</si>
  <si>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</si>
  <si>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</si>
  <si>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</si>
  <si>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</si>
  <si>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</si>
  <si>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</si>
  <si>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</si>
  <si>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</si>
  <si>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</si>
  <si>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</si>
  <si>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</si>
  <si>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</si>
  <si>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</si>
  <si>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</si>
  <si>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</si>
  <si>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</si>
  <si>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</si>
  <si>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21302</t>
  </si>
  <si>
    <t>林业和草原</t>
  </si>
  <si>
    <t>2130204</t>
  </si>
  <si>
    <t>事业机构</t>
  </si>
  <si>
    <t>21307</t>
  </si>
  <si>
    <t>农村综合改革</t>
  </si>
  <si>
    <t>2130705</t>
  </si>
  <si>
    <t>对村民委员会和村党支部的补助</t>
  </si>
  <si>
    <t>2130799</t>
  </si>
  <si>
    <t>其他农村综合改革支出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</si>
  <si>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</si>
  <si>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</si>
  <si>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</si>
  <si>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</si>
  <si>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</si>
  <si>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</si>
  <si>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</si>
  <si>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</si>
  <si>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</si>
  <si>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</si>
  <si>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</si>
  <si>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</si>
  <si>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</si>
  <si>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</si>
  <si>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</si>
  <si>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</si>
  <si>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</si>
  <si>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</si>
  <si>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</si>
  <si>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</si>
  <si>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</si>
  <si>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</si>
  <si>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</si>
  <si>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</si>
  <si>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</si>
  <si>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</si>
  <si>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</si>
  <si>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</si>
  <si>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</si>
  <si>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</si>
  <si>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</si>
  <si>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</si>
  <si>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</si>
  <si>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</si>
  <si>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</si>
  <si>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</si>
  <si>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</si>
  <si>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</si>
  <si>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</si>
  <si>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</si>
  <si>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</si>
  <si>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</si>
  <si>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</si>
  <si>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</si>
  <si>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</si>
  <si>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</si>
  <si>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</si>
  <si>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</si>
  <si>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</si>
  <si>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</si>
  <si>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</si>
  <si>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</si>
  <si>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</si>
  <si>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</si>
  <si>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</si>
  <si>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</si>
  <si>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</si>
  <si>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</si>
  <si>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</si>
  <si>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</si>
  <si>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</si>
  <si>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</si>
  <si>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</si>
  <si>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</si>
  <si>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</si>
  <si>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</si>
  <si>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</si>
  <si>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</si>
  <si>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</si>
  <si>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</si>
  <si>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</si>
  <si>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</si>
  <si>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</si>
  <si>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</si>
  <si>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</si>
  <si>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</si>
  <si>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</si>
  <si>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</si>
  <si>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</si>
  <si>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</si>
  <si>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</si>
  <si>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</si>
  <si>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</si>
  <si>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</si>
  <si>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</si>
  <si>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530927210000000001080</t>
  </si>
  <si>
    <t>行政人员支出工资</t>
  </si>
  <si>
    <t>30101</t>
  </si>
  <si>
    <t>基本工资</t>
  </si>
  <si>
    <t>530927241100002359397</t>
  </si>
  <si>
    <t>事业人员支出工资</t>
  </si>
  <si>
    <t>30102</t>
  </si>
  <si>
    <t>津贴补贴</t>
  </si>
  <si>
    <t>30103</t>
  </si>
  <si>
    <t>奖金</t>
  </si>
  <si>
    <t>530927231100001444299</t>
  </si>
  <si>
    <t>绩效考核奖励（2017年提高标准部分）</t>
  </si>
  <si>
    <t>30107</t>
  </si>
  <si>
    <t>绩效工资</t>
  </si>
  <si>
    <t>530927241100002359382</t>
  </si>
  <si>
    <t>绩效工资（2017年提高标准部分）</t>
  </si>
  <si>
    <t>530927210000000001081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</si>
  <si>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</si>
  <si>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</si>
  <si>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</si>
  <si>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</si>
  <si>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</si>
  <si>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</si>
  <si>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</si>
  <si>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530927210000000001082</t>
  </si>
  <si>
    <t>30113</t>
  </si>
  <si>
    <t>530927251100003803581</t>
  </si>
  <si>
    <t>编外聘用制人员支出</t>
  </si>
  <si>
    <t>30199</t>
  </si>
  <si>
    <t>其他工资福利支出</t>
  </si>
  <si>
    <t>530927241100002359387</t>
  </si>
  <si>
    <t>村(居)小组运转经费</t>
  </si>
  <si>
    <t>30201</t>
  </si>
  <si>
    <t>办公费</t>
  </si>
  <si>
    <t>530927210000000001087</t>
  </si>
  <si>
    <t>一般公用经费</t>
  </si>
  <si>
    <t>530927241100002359401</t>
  </si>
  <si>
    <t>村委会运转经费</t>
  </si>
  <si>
    <t>30211</t>
  </si>
  <si>
    <t>差旅费</t>
  </si>
  <si>
    <t>30206</t>
  </si>
  <si>
    <t>电费</t>
  </si>
  <si>
    <t>530927251100003803609</t>
  </si>
  <si>
    <t>公车购置及运维费（公用经费）</t>
  </si>
  <si>
    <t>30231</t>
  </si>
  <si>
    <t>公务用车运行维护费</t>
  </si>
  <si>
    <t>530927241100002359386</t>
  </si>
  <si>
    <t>公务接待费（公用经费）</t>
  </si>
  <si>
    <t>30217</t>
  </si>
  <si>
    <t>530927221100000283449</t>
  </si>
  <si>
    <t>工会经费</t>
  </si>
  <si>
    <t>30228</t>
  </si>
  <si>
    <t>530927210000000001085</t>
  </si>
  <si>
    <t>530927210000000001086</t>
  </si>
  <si>
    <t>公务交通补贴</t>
  </si>
  <si>
    <t>30239</t>
  </si>
  <si>
    <t>其他交通费用</t>
  </si>
  <si>
    <t>530927210000000001083</t>
  </si>
  <si>
    <t>离退休费</t>
  </si>
  <si>
    <t>30302</t>
  </si>
  <si>
    <t>退休费</t>
  </si>
  <si>
    <t>530927241100002359398</t>
  </si>
  <si>
    <t>机关事业单位职工及军人抚恤补助</t>
  </si>
  <si>
    <t>30304</t>
  </si>
  <si>
    <t>抚恤金</t>
  </si>
  <si>
    <t>530927241100002359400</t>
  </si>
  <si>
    <t>其他村（社区）岗位人员</t>
  </si>
  <si>
    <t>30305</t>
  </si>
  <si>
    <t>生活补助</t>
  </si>
  <si>
    <t>530927241100002359384</t>
  </si>
  <si>
    <t>村（社区）干部补助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</si>
  <si>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</si>
  <si>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</si>
  <si>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</si>
  <si>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</si>
  <si>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</si>
  <si>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</si>
  <si>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</si>
  <si>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班洪乡三支一扶人员补助资金</t>
  </si>
  <si>
    <t>专项业务类</t>
  </si>
  <si>
    <t>530927251100003790836</t>
  </si>
  <si>
    <t>单位自有收入资金</t>
  </si>
  <si>
    <t>530927231100001349412</t>
  </si>
  <si>
    <t>妇联工作经费</t>
  </si>
  <si>
    <t>530927210000000001069</t>
  </si>
  <si>
    <t>人大代表活动经费</t>
  </si>
  <si>
    <t>530927210000000001064</t>
  </si>
  <si>
    <t>30215</t>
  </si>
  <si>
    <t>会议费</t>
  </si>
  <si>
    <t>人大会议经费</t>
  </si>
  <si>
    <t>530927210000000001031</t>
  </si>
  <si>
    <t>武装工作经费</t>
  </si>
  <si>
    <t>530927221100000764709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</si>
  <si>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</si>
  <si>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</si>
  <si>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</si>
  <si>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</si>
  <si>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</si>
  <si>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</si>
  <si>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</si>
  <si>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</si>
  <si>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</si>
  <si>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</si>
  <si>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</si>
  <si>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开展妇女思想引领活动场次≥3次，开展婚姻矛盾纠纷调解户数≥15户，创业就业培训相关活动3次/年，促进妇女儿童全面发展，帮助妇女提升经济收入和社会地位，有效维护妇女儿童合法权益，加强妇联自身建设，团结动员广大妇女。</t>
  </si>
  <si>
    <t>产出指标</t>
  </si>
  <si>
    <t>数量指标</t>
  </si>
  <si>
    <t>召开妇女代表大会</t>
  </si>
  <si>
    <t>&gt;=</t>
  </si>
  <si>
    <t>次</t>
  </si>
  <si>
    <t>定量指标</t>
  </si>
  <si>
    <t>反映召开妇女代表活动次数</t>
  </si>
  <si>
    <t>质量指标</t>
  </si>
  <si>
    <t>妇女代表活动出席率</t>
  </si>
  <si>
    <t>90</t>
  </si>
  <si>
    <t>%</t>
  </si>
  <si>
    <t>反映妇女代表活动出席率</t>
  </si>
  <si>
    <t>时效指标</t>
  </si>
  <si>
    <t>妇女代表活动开展及时率</t>
  </si>
  <si>
    <t>=</t>
  </si>
  <si>
    <t>100</t>
  </si>
  <si>
    <t>反映妇女代表活动开展及时率</t>
  </si>
  <si>
    <t>成本指标</t>
  </si>
  <si>
    <t>经济成本指标</t>
  </si>
  <si>
    <t>5000</t>
  </si>
  <si>
    <t>元</t>
  </si>
  <si>
    <t>合理安排使用资金，节约控制成本。</t>
  </si>
  <si>
    <t>效益指标</t>
  </si>
  <si>
    <t>社会效益</t>
  </si>
  <si>
    <t>促进全社会关心支持妇女儿童发展的良好氛围</t>
  </si>
  <si>
    <t>有效促进</t>
  </si>
  <si>
    <t>定性指标</t>
  </si>
  <si>
    <t>反映促进全社会关心支持妇女儿童发展的良好氛围</t>
  </si>
  <si>
    <t>满意度指标</t>
  </si>
  <si>
    <t>服务对象满意度</t>
  </si>
  <si>
    <t>群众满意度</t>
  </si>
  <si>
    <t>95</t>
  </si>
  <si>
    <t>通过在乡组织召开两次人大代表会2次，认真履行宪法和法律赋予的各项职权，力争把我乡人大工作提高到一个新水平，努力推动我乡经济发展和民主法治建设再上新台阶。围绕重点工作，推进法治进程，维护人民权利，落实乡人民代表大会确定的各项任务，认真履行宪法和法律赋予的职责，将人大工作用于服务经济发展中，加快本乡的经济建设。</t>
  </si>
  <si>
    <t>在本乡组织召开两次人大代表会议</t>
  </si>
  <si>
    <t>次（期）</t>
  </si>
  <si>
    <t>反映在本乡组织召开人大代表会议次数</t>
  </si>
  <si>
    <t>通过在乡组织召开两次人大代表会2次，认真履行宪法和法律赋予的各项职权，力争把我乡人大工作提高到一个新水平，努力推动我乡经济发展和民主法治建设再上新台阶。围绕重点工作，推进法治进程，维护人民权利，落实乡人代会确定的各项任务，认真履行宪法和法律赋予的职责，将人大工作用于服务经济发展中，加快本乡的经济建设。</t>
  </si>
  <si>
    <t>解决我乡经费不足问题，及时解决当前问题</t>
  </si>
  <si>
    <t>会议召开及时率</t>
  </si>
  <si>
    <t>反映会议召开及时率</t>
  </si>
  <si>
    <t>&lt;=</t>
  </si>
  <si>
    <t>68200</t>
  </si>
  <si>
    <t>反映经济成本，以目标为导向，节约控制成本。</t>
  </si>
  <si>
    <t>完善人大机构体系建设</t>
  </si>
  <si>
    <t>人大机构体系建设得到完善</t>
  </si>
  <si>
    <t>反映提升人大工作能力，加强人大机构体系建设</t>
  </si>
  <si>
    <t>群众满意程度</t>
  </si>
  <si>
    <t>反映人大代表满意度</t>
  </si>
  <si>
    <t>通过招聘方式，吸引1名高校毕业生投身“三支一扶”计划，确保招募人员到岗率达90%以上，服务期间人员流失率在10%以内，为基层减负输入新鲜血液，不断加强基层的投入，保障招聘人员生活补助正常发放，大力宣传政策，知晓率达85%，提高满意度，增加三支一扶人员收入。</t>
  </si>
  <si>
    <t>招聘人数</t>
  </si>
  <si>
    <t>1.00</t>
  </si>
  <si>
    <t>人</t>
  </si>
  <si>
    <t>反映招聘人数</t>
  </si>
  <si>
    <t>补助发放及时率</t>
  </si>
  <si>
    <t>反映补助发放及时率</t>
  </si>
  <si>
    <t>98,586.24</t>
  </si>
  <si>
    <t>以目标为导向，合理安排使用资金，节约控制成本</t>
  </si>
  <si>
    <t>三支一扶人员生活得到提升</t>
  </si>
  <si>
    <t>得到提升</t>
  </si>
  <si>
    <t>政策知晓率</t>
  </si>
  <si>
    <t>85</t>
  </si>
  <si>
    <t>反映政策知晓率</t>
  </si>
  <si>
    <t>三支一扶人员满意度</t>
  </si>
  <si>
    <t>80</t>
  </si>
  <si>
    <t>通过开展征兵宣传活动2次，购买办公用品，达到高质量完成武装工作、提升征兵工作的形象和声誉的效果。</t>
  </si>
  <si>
    <t>开展征兵工作宣传次数</t>
  </si>
  <si>
    <t>按政策调整</t>
  </si>
  <si>
    <t>高效完成年内征兵工作任务率</t>
  </si>
  <si>
    <t>反映高效完成年内征兵工作任务率</t>
  </si>
  <si>
    <t>宣传活动开展及时率</t>
  </si>
  <si>
    <t>反映宣传活动开展及时率</t>
  </si>
  <si>
    <t>1000</t>
  </si>
  <si>
    <t>反映合理安排使用资金，节约控制成本的情况。</t>
  </si>
  <si>
    <t>保障每年各项重点工作如征兵工作正常运行</t>
  </si>
  <si>
    <t>有限保障</t>
  </si>
  <si>
    <t>社会公众满意度</t>
  </si>
  <si>
    <t>反映社会公众满意度</t>
  </si>
  <si>
    <t>通过开展2次人大代表活动，做好人大代表履职的服务保障工作，乡人大主席团主席要依法联系好代表，组织代表活动的各项工作，定期提供信息和资料、召开政情通报会等方式，为代表执行职务提供便利，有效的服务保障。</t>
  </si>
  <si>
    <t>人大代表活动次数</t>
  </si>
  <si>
    <t>反映人大代表活动次数</t>
  </si>
  <si>
    <t>通过开展2次人大代表活动，做好人大代表履职的服务保障工作，乡人大常委会和乡镇人大主席、副主席要依法联系好代表，组织代表活动的各项工作，定期提供信息和资料、召开政情通报会等方式，为代表执行职务提供便利，有效的服务保障。</t>
  </si>
  <si>
    <t>参加代表活动人员出席率</t>
  </si>
  <si>
    <t>&gt;</t>
  </si>
  <si>
    <t>反映参加代表活动人员出席率</t>
  </si>
  <si>
    <t>人大代表活动召开及时率</t>
  </si>
  <si>
    <t>反映人大代表活动召开及时率</t>
  </si>
  <si>
    <t>49000</t>
  </si>
  <si>
    <t>反映经济成本，以目标为导向，合理使用资金，节约控制成本。</t>
  </si>
  <si>
    <t>提升人大工作能力</t>
  </si>
  <si>
    <t>提升</t>
  </si>
  <si>
    <t>可持续影响</t>
  </si>
  <si>
    <t>增强人民群众主人翁意识</t>
  </si>
  <si>
    <t>增强</t>
  </si>
  <si>
    <t>反映群众满意度</t>
  </si>
  <si>
    <t>通过自由资金每年进行采购办公用品和办公耗材不少于2次，健全公共财政职能，充实我乡各项工作经费及办公耗材费，保障部门正常运转。</t>
  </si>
  <si>
    <t>通过每年采购办公用品和办公耗材</t>
  </si>
  <si>
    <t>个</t>
  </si>
  <si>
    <t>反映每年采购办公用品和办公耗材次数</t>
  </si>
  <si>
    <t>健全公共财政职能，充实我乡各项工作经费及办公耗材费，保障部门正常运转。</t>
  </si>
  <si>
    <t>正常运转</t>
  </si>
  <si>
    <t>反映部门运转情况</t>
  </si>
  <si>
    <t>群众满意度大于等于90%得满分
空</t>
  </si>
  <si>
    <t>预算06表</t>
  </si>
  <si>
    <t>政府性基金预算支出预算表</t>
  </si>
  <si>
    <t>单位名称：临沧市发展和改革委员会</t>
  </si>
  <si>
    <t>本年政府性基金预算支出</t>
  </si>
  <si>
    <t>本单位此表无预算数据，故本表为空表。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</si>
  <si>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</si>
  <si>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</si>
  <si>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</si>
  <si>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</si>
  <si>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</si>
  <si>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</si>
  <si>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</si>
  <si>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</si>
  <si>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</si>
  <si>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</si>
  <si>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班洪乡公务用车油款</t>
  </si>
  <si>
    <t>车辆加油、添加燃料服务</t>
  </si>
  <si>
    <t>班洪乡公务用车保险</t>
  </si>
  <si>
    <t>车辆维修和保养服务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</si>
  <si>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</si>
  <si>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</si>
  <si>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</si>
  <si>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</si>
  <si>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</si>
  <si>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</si>
  <si>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</si>
  <si>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-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</si>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</sst>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9">
    <font>
      <sz val="9"/>
      <color rgb="FF000000"/>
      <name val="Microsoft YaHei UI"/>
      <charset val="134"/>
    </font>
    <font>
      <sz val="9"/>
      <name val="Microsoft YaHei UI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.25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21"/>
      <color rgb="FF000000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000000"/>
      <name val="Arial"/>
      <charset val="134"/>
    </font>
    <font>
      <sz val="28"/>
      <color rgb="FF000000"/>
      <name val="宋体"/>
      <charset val="134"/>
    </font>
    <font>
      <sz val="10"/>
      <color rgb="FF000000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6" borderId="19" applyNumberFormat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212">
    <xf numFmtId="0" fontId="0" fillId="0" borderId="0" xfId="0" applyFont="1">
      <alignment vertical="top"/>
      <protection locked="0"/>
    </xf>
    <xf numFmtId="0" fontId="1" fillId="0" borderId="0" xfId="0" applyFont="1" applyAlignment="1">
      <alignment vertical="center"/>
      <protection locked="0"/>
    </xf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  <protection locked="0"/>
    </xf>
    <xf numFmtId="176" fontId="7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>
      <alignment horizontal="left" vertical="center" wrapText="1" indent="1"/>
      <protection locked="0"/>
    </xf>
    <xf numFmtId="49" fontId="7" fillId="0" borderId="7" xfId="50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  <protection locked="0"/>
    </xf>
    <xf numFmtId="49" fontId="2" fillId="0" borderId="0" xfId="0" applyNumberFormat="1" applyFont="1" applyAlignment="1" applyProtection="1"/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>
      <alignment vertical="top"/>
      <protection locked="0"/>
    </xf>
    <xf numFmtId="0" fontId="5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80" fontId="7" fillId="0" borderId="7" xfId="56" applyNumberFormat="1" applyFont="1" applyBorder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5" fillId="0" borderId="0" xfId="0" applyFont="1" applyAlignment="1">
      <alignment horizontal="right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2" fillId="0" borderId="0" xfId="0" applyFont="1" applyAlignment="1">
      <protection locked="0"/>
    </xf>
    <xf numFmtId="0" fontId="5" fillId="0" borderId="0" xfId="0" applyFont="1" applyAlignment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13" xfId="0" applyFont="1" applyBorder="1" applyAlignment="1">
      <alignment horizontal="left" vertical="center"/>
      <protection locked="0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/>
    <xf numFmtId="0" fontId="6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 wrapText="1" indent="1"/>
    </xf>
    <xf numFmtId="3" fontId="5" fillId="0" borderId="11" xfId="0" applyNumberFormat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 wrapText="1" indent="2"/>
    </xf>
    <xf numFmtId="0" fontId="9" fillId="0" borderId="0" xfId="0" applyFont="1" applyAlignment="1">
      <alignment horizontal="right"/>
      <protection locked="0"/>
    </xf>
    <xf numFmtId="49" fontId="9" fillId="0" borderId="0" xfId="0" applyNumberFormat="1" applyFont="1" applyAlignment="1"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  <protection locked="0"/>
    </xf>
    <xf numFmtId="0" fontId="10" fillId="0" borderId="0" xfId="0" applyFont="1" applyAlignment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  <protection locked="0"/>
    </xf>
    <xf numFmtId="49" fontId="6" fillId="0" borderId="9" xfId="0" applyNumberFormat="1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  <protection locked="0"/>
    </xf>
    <xf numFmtId="49" fontId="6" fillId="0" borderId="11" xfId="0" applyNumberFormat="1" applyFont="1" applyBorder="1" applyAlignment="1">
      <alignment horizontal="center" vertical="center" wrapText="1"/>
      <protection locked="0"/>
    </xf>
    <xf numFmtId="49" fontId="6" fillId="0" borderId="11" xfId="0" applyNumberFormat="1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 indent="1"/>
    </xf>
    <xf numFmtId="0" fontId="5" fillId="0" borderId="7" xfId="0" applyFont="1" applyBorder="1" applyAlignment="1" applyProtection="1">
      <alignment horizontal="left" vertical="center" wrapText="1" indent="2"/>
    </xf>
    <xf numFmtId="3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  <protection locked="0"/>
    </xf>
    <xf numFmtId="0" fontId="2" fillId="0" borderId="0" xfId="0" applyFont="1">
      <alignment vertical="top"/>
      <protection locked="0"/>
    </xf>
    <xf numFmtId="49" fontId="2" fillId="0" borderId="0" xfId="0" applyNumberFormat="1" applyFont="1" applyAlignment="1">
      <protection locked="0"/>
    </xf>
    <xf numFmtId="0" fontId="3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6" fillId="0" borderId="2" xfId="0" applyFont="1" applyBorder="1" applyAlignment="1">
      <alignment horizontal="center" vertical="center"/>
      <protection locked="0"/>
    </xf>
    <xf numFmtId="3" fontId="2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 indent="1"/>
    </xf>
    <xf numFmtId="0" fontId="6" fillId="0" borderId="4" xfId="0" applyFont="1" applyBorder="1" applyAlignment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left" vertical="center"/>
      <protection locked="0"/>
    </xf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12" fillId="0" borderId="6" xfId="0" applyFont="1" applyBorder="1" applyAlignment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176" fontId="16" fillId="0" borderId="7" xfId="0" applyNumberFormat="1" applyFont="1" applyBorder="1" applyAlignment="1" applyProtection="1">
      <alignment horizontal="right" vertical="center"/>
    </xf>
    <xf numFmtId="176" fontId="16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top"/>
    </xf>
    <xf numFmtId="0" fontId="17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vertical="center"/>
      <protection locked="0"/>
    </xf>
    <xf numFmtId="0" fontId="7" fillId="0" borderId="7" xfId="0" applyFont="1" applyBorder="1" applyAlignment="1">
      <alignment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vertical="center"/>
      <protection locked="0"/>
    </xf>
    <xf numFmtId="0" fontId="7" fillId="0" borderId="11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horizontal="left" vertical="center"/>
      <protection locked="0"/>
    </xf>
    <xf numFmtId="0" fontId="20" fillId="0" borderId="6" xfId="0" applyFont="1" applyBorder="1" applyAlignment="1">
      <alignment vertical="center"/>
      <protection locked="0"/>
    </xf>
    <xf numFmtId="0" fontId="21" fillId="0" borderId="6" xfId="0" applyFont="1" applyBorder="1" applyAlignment="1">
      <alignment horizontal="center" vertical="center"/>
      <protection locked="0"/>
    </xf>
    <xf numFmtId="176" fontId="21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0" fillId="0" borderId="7" xfId="0" applyFont="1" applyBorder="1" applyAlignment="1">
      <alignment horizontal="left" vertical="center" wrapText="1" indent="1"/>
      <protection locked="0"/>
    </xf>
    <xf numFmtId="0" fontId="20" fillId="0" borderId="7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  <protection locked="0"/>
    </xf>
    <xf numFmtId="0" fontId="2" fillId="0" borderId="7" xfId="0" applyFont="1" applyBorder="1" applyAlignment="1" applyProtection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22" fillId="0" borderId="0" xfId="0" applyFont="1" applyProtection="1">
      <alignment vertical="top"/>
    </xf>
    <xf numFmtId="0" fontId="25" fillId="0" borderId="0" xfId="0" applyFont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top"/>
    </xf>
    <xf numFmtId="0" fontId="27" fillId="0" borderId="0" xfId="0" applyFont="1" applyAlignment="1" applyProtection="1">
      <alignment horizontal="center" vertical="center"/>
    </xf>
    <xf numFmtId="0" fontId="7" fillId="0" borderId="7" xfId="0" applyFont="1" applyBorder="1" applyAlignment="1">
      <alignment horizontal="left" vertical="center"/>
      <protection locked="0"/>
    </xf>
    <xf numFmtId="0" fontId="28" fillId="0" borderId="6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8" fillId="0" borderId="6" xfId="0" applyFont="1" applyBorder="1" applyAlignment="1">
      <alignment horizontal="center" vertical="center"/>
      <protection locked="0"/>
    </xf>
    <xf numFmtId="0" fontId="20" fillId="0" borderId="7" xfId="0" applyFont="1" applyBorder="1" applyAlignment="1" applyProtection="1" quotePrefix="1">
      <alignment horizontal="left" vertical="center" wrapText="1" indent="1"/>
    </xf>
    <xf numFmtId="0" fontId="2" fillId="0" borderId="7" xfId="0" applyFont="1" applyBorder="1" applyAlignment="1" applyProtection="1" quotePrefix="1">
      <alignment horizontal="left" vertical="center" wrapText="1" indent="2"/>
    </xf>
    <xf numFmtId="0" fontId="5" fillId="0" borderId="7" xfId="0" applyFont="1" applyBorder="1" applyAlignment="1" applyProtection="1" quotePrefix="1">
      <alignment horizontal="left" vertical="center" wrapText="1" indent="2"/>
    </xf>
    <xf numFmtId="0" fontId="5" fillId="0" borderId="6" xfId="0" applyFont="1" applyBorder="1" applyAlignment="1" applyProtection="1" quotePrefix="1">
      <alignment horizontal="left" vertical="center" wrapText="1" indent="2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Zeros="0" workbookViewId="0">
      <selection activeCell="D48" sqref="D48:D49"/>
    </sheetView>
  </sheetViews>
  <sheetFormatPr defaultColWidth="9.14285714285714" defaultRowHeight="12" customHeight="1" outlineLevelCol="3"/>
  <cols>
    <col min="1" max="1" width="31.847619047619" customWidth="1"/>
    <col min="2" max="2" width="35.5714285714286" customWidth="1"/>
    <col min="3" max="3" width="36.5714285714286" customWidth="1"/>
    <col min="4" max="4" width="33.847619047619" customWidth="1"/>
  </cols>
  <sheetData>
    <row r="1" ht="15" customHeight="1" spans="4:4">
      <c r="D1" s="40" t="s">
        <v>0</v>
      </c>
    </row>
    <row r="2" ht="36" customHeight="1" spans="1:4">
      <c r="A2" s="5" t="str">
        <f>"2025"&amp;"年部门财务收支预算总表"</f>
        <v>2025年部门财务收支预算总表</v>
      </c>
      <c r="B2" s="205"/>
      <c r="C2" s="205"/>
      <c r="D2" s="205"/>
    </row>
    <row r="3" ht="18.75" customHeight="1" spans="1:4">
      <c r="A3" s="42" t="str">
        <f>"单位名称："&amp;"沧源佤族自治县班洪乡"</f>
        <v>单位名称：沧源佤族自治县班洪乡</v>
      </c>
      <c r="B3" s="206"/>
      <c r="C3" s="206"/>
      <c r="D3" s="40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31" t="s">
        <v>4</v>
      </c>
      <c r="B5" s="31" t="str">
        <f>"2025"&amp;"年预算数"</f>
        <v>2025年预算数</v>
      </c>
      <c r="C5" s="31" t="s">
        <v>5</v>
      </c>
      <c r="D5" s="31" t="str">
        <f>"2025"&amp;"年预算数"</f>
        <v>2025年预算数</v>
      </c>
    </row>
    <row r="6" ht="18.75" customHeight="1" spans="1:4">
      <c r="A6" s="33"/>
      <c r="B6" s="33"/>
      <c r="C6" s="33"/>
      <c r="D6" s="33"/>
    </row>
    <row r="7" ht="18.75" customHeight="1" spans="1:4">
      <c r="A7" s="132" t="s">
        <v>6</v>
      </c>
      <c r="B7" s="23">
        <v>12266251.07</v>
      </c>
      <c r="C7" s="132" t="s">
        <v>7</v>
      </c>
      <c r="D7" s="23">
        <v>4155327.23</v>
      </c>
    </row>
    <row r="8" ht="18.75" customHeight="1" spans="1:4">
      <c r="A8" s="132" t="s">
        <v>8</v>
      </c>
      <c r="B8" s="23"/>
      <c r="C8" s="132" t="s">
        <v>9</v>
      </c>
      <c r="D8" s="23"/>
    </row>
    <row r="9" ht="18.75" customHeight="1" spans="1:4">
      <c r="A9" s="132" t="s">
        <v>10</v>
      </c>
      <c r="B9" s="23"/>
      <c r="C9" s="132" t="s">
        <v>11</v>
      </c>
      <c r="D9" s="23">
        <v>1000</v>
      </c>
    </row>
    <row r="10" ht="18.75" customHeight="1" spans="1:4">
      <c r="A10" s="132" t="s">
        <v>12</v>
      </c>
      <c r="B10" s="23"/>
      <c r="C10" s="132" t="s">
        <v>13</v>
      </c>
      <c r="D10" s="23"/>
    </row>
    <row r="11" ht="18.75" customHeight="1" spans="1:4">
      <c r="A11" s="207" t="s">
        <v>14</v>
      </c>
      <c r="B11" s="23">
        <v>200000</v>
      </c>
      <c r="C11" s="163" t="s">
        <v>15</v>
      </c>
      <c r="D11" s="23"/>
    </row>
    <row r="12" ht="18.75" customHeight="1" spans="1:4">
      <c r="A12" s="166" t="s">
        <v>16</v>
      </c>
      <c r="B12" s="23"/>
      <c r="C12" s="165" t="s">
        <v>17</v>
      </c>
      <c r="D12" s="23"/>
    </row>
    <row r="13" ht="18.75" customHeight="1" spans="1:4">
      <c r="A13" s="166" t="s">
        <v>18</v>
      </c>
      <c r="B13" s="23"/>
      <c r="C13" s="165" t="s">
        <v>19</v>
      </c>
      <c r="D13" s="23"/>
    </row>
    <row r="14" ht="18.75" customHeight="1" spans="1:4">
      <c r="A14" s="166" t="s">
        <v>20</v>
      </c>
      <c r="B14" s="23"/>
      <c r="C14" s="165" t="s">
        <v>21</v>
      </c>
      <c r="D14" s="23">
        <v>1675256.79</v>
      </c>
    </row>
    <row r="15" ht="18.75" customHeight="1" spans="1:4">
      <c r="A15" s="166" t="s">
        <v>22</v>
      </c>
      <c r="B15" s="23"/>
      <c r="C15" s="165" t="s">
        <v>23</v>
      </c>
      <c r="D15" s="23">
        <v>351261.73</v>
      </c>
    </row>
    <row r="16" ht="18.75" customHeight="1" spans="1:4">
      <c r="A16" s="166" t="s">
        <v>24</v>
      </c>
      <c r="B16" s="23">
        <v>200000</v>
      </c>
      <c r="C16" s="166" t="s">
        <v>25</v>
      </c>
      <c r="D16" s="23"/>
    </row>
    <row r="17" ht="18.75" customHeight="1" spans="1:4">
      <c r="A17" s="166" t="s">
        <v>26</v>
      </c>
      <c r="B17" s="23"/>
      <c r="C17" s="166" t="s">
        <v>27</v>
      </c>
      <c r="D17" s="23"/>
    </row>
    <row r="18" ht="18.75" customHeight="1" spans="1:4">
      <c r="A18" s="167" t="s">
        <v>26</v>
      </c>
      <c r="B18" s="23"/>
      <c r="C18" s="165" t="s">
        <v>28</v>
      </c>
      <c r="D18" s="23">
        <v>5681212.2</v>
      </c>
    </row>
    <row r="19" ht="18.75" customHeight="1" spans="1:4">
      <c r="A19" s="167" t="s">
        <v>26</v>
      </c>
      <c r="B19" s="23"/>
      <c r="C19" s="165" t="s">
        <v>29</v>
      </c>
      <c r="D19" s="23"/>
    </row>
    <row r="20" ht="18.75" customHeight="1" spans="1:4">
      <c r="A20" s="167" t="s">
        <v>26</v>
      </c>
      <c r="B20" s="23"/>
      <c r="C20" s="165" t="s">
        <v>30</v>
      </c>
      <c r="D20" s="23"/>
    </row>
    <row r="21" ht="18.75" customHeight="1" spans="1:4">
      <c r="A21" s="167" t="s">
        <v>26</v>
      </c>
      <c r="B21" s="23"/>
      <c r="C21" s="165" t="s">
        <v>31</v>
      </c>
      <c r="D21" s="23"/>
    </row>
    <row r="22" ht="18.75" customHeight="1" spans="1:4">
      <c r="A22" s="167" t="s">
        <v>26</v>
      </c>
      <c r="B22" s="23"/>
      <c r="C22" s="165" t="s">
        <v>32</v>
      </c>
      <c r="D22" s="23"/>
    </row>
    <row r="23" ht="18.75" customHeight="1" spans="1:4">
      <c r="A23" s="167" t="s">
        <v>26</v>
      </c>
      <c r="B23" s="23"/>
      <c r="C23" s="165" t="s">
        <v>33</v>
      </c>
      <c r="D23" s="23"/>
    </row>
    <row r="24" ht="18.75" customHeight="1" spans="1:4">
      <c r="A24" s="167" t="s">
        <v>26</v>
      </c>
      <c r="B24" s="23"/>
      <c r="C24" s="165" t="s">
        <v>34</v>
      </c>
      <c r="D24" s="23"/>
    </row>
    <row r="25" ht="18.75" customHeight="1" spans="1:4">
      <c r="A25" s="167" t="s">
        <v>26</v>
      </c>
      <c r="B25" s="23"/>
      <c r="C25" s="165" t="s">
        <v>35</v>
      </c>
      <c r="D25" s="23">
        <v>602193.12</v>
      </c>
    </row>
    <row r="26" ht="18.75" customHeight="1" spans="1:4">
      <c r="A26" s="167" t="s">
        <v>26</v>
      </c>
      <c r="B26" s="23"/>
      <c r="C26" s="165" t="s">
        <v>36</v>
      </c>
      <c r="D26" s="23"/>
    </row>
    <row r="27" ht="18.75" customHeight="1" spans="1:4">
      <c r="A27" s="167" t="s">
        <v>26</v>
      </c>
      <c r="B27" s="23"/>
      <c r="C27" s="165" t="s">
        <v>37</v>
      </c>
      <c r="D27" s="23"/>
    </row>
    <row r="28" ht="18.75" customHeight="1" spans="1:4">
      <c r="A28" s="167" t="s">
        <v>26</v>
      </c>
      <c r="B28" s="23"/>
      <c r="C28" s="165" t="s">
        <v>38</v>
      </c>
      <c r="D28" s="23"/>
    </row>
    <row r="29" ht="18.75" customHeight="1" spans="1:4">
      <c r="A29" s="167" t="s">
        <v>26</v>
      </c>
      <c r="B29" s="23"/>
      <c r="C29" s="165" t="s">
        <v>39</v>
      </c>
      <c r="D29" s="23"/>
    </row>
    <row r="30" ht="18.75" customHeight="1" spans="1:4">
      <c r="A30" s="168" t="s">
        <v>26</v>
      </c>
      <c r="B30" s="23"/>
      <c r="C30" s="166" t="s">
        <v>40</v>
      </c>
      <c r="D30" s="23"/>
    </row>
    <row r="31" ht="18.75" customHeight="1" spans="1:4">
      <c r="A31" s="168" t="s">
        <v>26</v>
      </c>
      <c r="B31" s="23"/>
      <c r="C31" s="166" t="s">
        <v>41</v>
      </c>
      <c r="D31" s="23"/>
    </row>
    <row r="32" ht="18.75" customHeight="1" spans="1:4">
      <c r="A32" s="168" t="s">
        <v>26</v>
      </c>
      <c r="B32" s="23"/>
      <c r="C32" s="166" t="s">
        <v>42</v>
      </c>
      <c r="D32" s="23"/>
    </row>
    <row r="33" ht="18.75" customHeight="1" spans="1:4">
      <c r="A33" s="208"/>
      <c r="B33" s="169"/>
      <c r="C33" s="166" t="s">
        <v>43</v>
      </c>
      <c r="D33" s="23"/>
    </row>
    <row r="34" ht="18.75" customHeight="1" spans="1:4">
      <c r="A34" s="208" t="s">
        <v>44</v>
      </c>
      <c r="B34" s="169">
        <f>SUM(B7:B11)</f>
        <v>12466251.07</v>
      </c>
      <c r="C34" s="209" t="s">
        <v>45</v>
      </c>
      <c r="D34" s="169">
        <v>12466251.07</v>
      </c>
    </row>
    <row r="35" ht="18.75" customHeight="1" spans="1:4">
      <c r="A35" s="210" t="s">
        <v>46</v>
      </c>
      <c r="B35" s="23"/>
      <c r="C35" s="132" t="s">
        <v>47</v>
      </c>
      <c r="D35" s="23"/>
    </row>
    <row r="36" ht="18.75" customHeight="1" spans="1:4">
      <c r="A36" s="210" t="s">
        <v>48</v>
      </c>
      <c r="B36" s="23"/>
      <c r="C36" s="132" t="s">
        <v>48</v>
      </c>
      <c r="D36" s="23"/>
    </row>
    <row r="37" ht="18.75" customHeight="1" spans="1:4">
      <c r="A37" s="210" t="s">
        <v>49</v>
      </c>
      <c r="B37" s="23">
        <f>B35-B36</f>
        <v>0</v>
      </c>
      <c r="C37" s="132" t="s">
        <v>50</v>
      </c>
      <c r="D37" s="23"/>
    </row>
    <row r="38" ht="18.75" customHeight="1" spans="1:4">
      <c r="A38" s="211" t="s">
        <v>51</v>
      </c>
      <c r="B38" s="169">
        <f t="shared" ref="B38:D38" si="0">B34+B35</f>
        <v>12466251.07</v>
      </c>
      <c r="C38" s="209" t="s">
        <v>52</v>
      </c>
      <c r="D38" s="169">
        <f t="shared" si="0"/>
        <v>12466251.07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8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C17" sqref="C17"/>
    </sheetView>
  </sheetViews>
  <sheetFormatPr defaultColWidth="9.14285714285714" defaultRowHeight="14.25" customHeight="1" outlineLevelCol="5"/>
  <cols>
    <col min="1" max="1" width="32.1428571428571" customWidth="1"/>
    <col min="2" max="2" width="16.847619047619" customWidth="1"/>
    <col min="3" max="3" width="32.1428571428571" customWidth="1"/>
    <col min="4" max="6" width="28.5714285714286" customWidth="1"/>
  </cols>
  <sheetData>
    <row r="1" ht="15" customHeight="1" spans="1:6">
      <c r="A1" s="100">
        <v>1</v>
      </c>
      <c r="B1" s="101">
        <v>0</v>
      </c>
      <c r="C1" s="100">
        <v>1</v>
      </c>
      <c r="D1" s="102"/>
      <c r="E1" s="102"/>
      <c r="F1" s="40" t="s">
        <v>453</v>
      </c>
    </row>
    <row r="2" ht="32.25" customHeight="1" spans="1:6">
      <c r="A2" s="103" t="str">
        <f>"2025"&amp;"年部门政府性基金预算支出预算表"</f>
        <v>2025年部门政府性基金预算支出预算表</v>
      </c>
      <c r="B2" s="104" t="s">
        <v>454</v>
      </c>
      <c r="C2" s="105"/>
      <c r="D2" s="106"/>
      <c r="E2" s="106"/>
      <c r="F2" s="106"/>
    </row>
    <row r="3" ht="18.75" customHeight="1" spans="1:6">
      <c r="A3" s="7" t="str">
        <f>"单位名称："&amp;"沧源佤族自治县班洪乡"</f>
        <v>单位名称：沧源佤族自治县班洪乡</v>
      </c>
      <c r="B3" s="7" t="s">
        <v>455</v>
      </c>
      <c r="C3" s="100"/>
      <c r="D3" s="102"/>
      <c r="E3" s="102"/>
      <c r="F3" s="40" t="s">
        <v>1</v>
      </c>
    </row>
    <row r="4" ht="18.75" customHeight="1" spans="1:6">
      <c r="A4" s="107" t="s">
        <v>229</v>
      </c>
      <c r="B4" s="108" t="s">
        <v>75</v>
      </c>
      <c r="C4" s="109" t="s">
        <v>76</v>
      </c>
      <c r="D4" s="13" t="s">
        <v>456</v>
      </c>
      <c r="E4" s="13"/>
      <c r="F4" s="14"/>
    </row>
    <row r="5" ht="18.75" customHeight="1" spans="1:6">
      <c r="A5" s="110"/>
      <c r="B5" s="111"/>
      <c r="C5" s="95"/>
      <c r="D5" s="94" t="s">
        <v>56</v>
      </c>
      <c r="E5" s="94" t="s">
        <v>77</v>
      </c>
      <c r="F5" s="94" t="s">
        <v>78</v>
      </c>
    </row>
    <row r="6" ht="18.75" customHeight="1" spans="1:6">
      <c r="A6" s="110">
        <v>1</v>
      </c>
      <c r="B6" s="112" t="s">
        <v>210</v>
      </c>
      <c r="C6" s="95">
        <v>3</v>
      </c>
      <c r="D6" s="94">
        <v>4</v>
      </c>
      <c r="E6" s="94">
        <v>5</v>
      </c>
      <c r="F6" s="94">
        <v>6</v>
      </c>
    </row>
    <row r="7" ht="18.75" customHeight="1" spans="1:6">
      <c r="A7" s="113"/>
      <c r="B7" s="82"/>
      <c r="C7" s="82"/>
      <c r="D7" s="23"/>
      <c r="E7" s="23"/>
      <c r="F7" s="23"/>
    </row>
    <row r="8" ht="18.75" customHeight="1" spans="1:6">
      <c r="A8" s="113"/>
      <c r="B8" s="82"/>
      <c r="C8" s="82"/>
      <c r="D8" s="23"/>
      <c r="E8" s="23"/>
      <c r="F8" s="23"/>
    </row>
    <row r="9" ht="18.75" customHeight="1" spans="1:6">
      <c r="A9" s="114" t="s">
        <v>167</v>
      </c>
      <c r="B9" s="115" t="s">
        <v>167</v>
      </c>
      <c r="C9" s="116" t="s">
        <v>167</v>
      </c>
      <c r="D9" s="23"/>
      <c r="E9" s="23"/>
      <c r="F9" s="23"/>
    </row>
    <row r="10" customHeight="1" spans="1:1">
      <c r="A10" s="38" t="s">
        <v>457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9.1428571428571" customWidth="1"/>
    <col min="2" max="2" width="21.7142857142857" customWidth="1"/>
    <col min="3" max="3" width="35.2857142857143" customWidth="1"/>
    <col min="4" max="4" width="7.71428571428571" customWidth="1"/>
    <col min="5" max="5" width="10.2857142857143" customWidth="1"/>
    <col min="6" max="17" width="16.5714285714286" customWidth="1"/>
  </cols>
  <sheetData>
    <row r="1" ht="1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39"/>
      <c r="P1" s="39"/>
      <c r="Q1" s="40" t="s">
        <v>458</v>
      </c>
    </row>
    <row r="2" ht="35.25" customHeight="1" spans="1:17">
      <c r="A2" s="58" t="str">
        <f>"2025"&amp;"年部门政府采购预算表"</f>
        <v>2025年部门政府采购预算表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52"/>
      <c r="L2" s="6"/>
      <c r="M2" s="6"/>
      <c r="N2" s="6"/>
      <c r="O2" s="52"/>
      <c r="P2" s="52"/>
      <c r="Q2" s="6"/>
    </row>
    <row r="3" ht="18.75" customHeight="1" spans="1:17">
      <c r="A3" s="42" t="str">
        <f>"单位名称："&amp;"沧源佤族自治县班洪乡"</f>
        <v>单位名称：沧源佤族自治县班洪乡</v>
      </c>
      <c r="B3" s="93"/>
      <c r="C3" s="93"/>
      <c r="D3" s="93"/>
      <c r="E3" s="93"/>
      <c r="F3" s="93"/>
      <c r="G3" s="93"/>
      <c r="H3" s="93"/>
      <c r="I3" s="93"/>
      <c r="J3" s="93"/>
      <c r="O3" s="63"/>
      <c r="P3" s="63"/>
      <c r="Q3" s="40" t="s">
        <v>216</v>
      </c>
    </row>
    <row r="4" ht="18.75" customHeight="1" spans="1:17">
      <c r="A4" s="11" t="s">
        <v>459</v>
      </c>
      <c r="B4" s="72" t="s">
        <v>460</v>
      </c>
      <c r="C4" s="72" t="s">
        <v>461</v>
      </c>
      <c r="D4" s="72" t="s">
        <v>462</v>
      </c>
      <c r="E4" s="72" t="s">
        <v>463</v>
      </c>
      <c r="F4" s="72" t="s">
        <v>464</v>
      </c>
      <c r="G4" s="45" t="s">
        <v>236</v>
      </c>
      <c r="H4" s="45"/>
      <c r="I4" s="45"/>
      <c r="J4" s="45"/>
      <c r="K4" s="74"/>
      <c r="L4" s="45"/>
      <c r="M4" s="45"/>
      <c r="N4" s="45"/>
      <c r="O4" s="64"/>
      <c r="P4" s="74"/>
      <c r="Q4" s="46"/>
    </row>
    <row r="5" ht="18.75" customHeight="1" spans="1:17">
      <c r="A5" s="16"/>
      <c r="B5" s="75"/>
      <c r="C5" s="75"/>
      <c r="D5" s="75"/>
      <c r="E5" s="75"/>
      <c r="F5" s="75"/>
      <c r="G5" s="75" t="s">
        <v>56</v>
      </c>
      <c r="H5" s="75" t="s">
        <v>59</v>
      </c>
      <c r="I5" s="75" t="s">
        <v>465</v>
      </c>
      <c r="J5" s="75" t="s">
        <v>466</v>
      </c>
      <c r="K5" s="76" t="s">
        <v>467</v>
      </c>
      <c r="L5" s="89" t="s">
        <v>80</v>
      </c>
      <c r="M5" s="89"/>
      <c r="N5" s="89"/>
      <c r="O5" s="90"/>
      <c r="P5" s="91"/>
      <c r="Q5" s="77"/>
    </row>
    <row r="6" ht="30" customHeight="1" spans="1:17">
      <c r="A6" s="18"/>
      <c r="B6" s="77"/>
      <c r="C6" s="77"/>
      <c r="D6" s="77"/>
      <c r="E6" s="77"/>
      <c r="F6" s="77"/>
      <c r="G6" s="77"/>
      <c r="H6" s="77" t="s">
        <v>58</v>
      </c>
      <c r="I6" s="77"/>
      <c r="J6" s="77"/>
      <c r="K6" s="78"/>
      <c r="L6" s="77" t="s">
        <v>58</v>
      </c>
      <c r="M6" s="77" t="s">
        <v>65</v>
      </c>
      <c r="N6" s="77" t="s">
        <v>244</v>
      </c>
      <c r="O6" s="92" t="s">
        <v>67</v>
      </c>
      <c r="P6" s="78" t="s">
        <v>68</v>
      </c>
      <c r="Q6" s="77" t="s">
        <v>69</v>
      </c>
    </row>
    <row r="7" ht="18.75" customHeight="1" spans="1:17">
      <c r="A7" s="3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18.75" customHeight="1" spans="1:17">
      <c r="A8" s="80" t="s">
        <v>71</v>
      </c>
      <c r="B8" s="81"/>
      <c r="C8" s="81"/>
      <c r="D8" s="81"/>
      <c r="E8" s="96"/>
      <c r="F8" s="23"/>
      <c r="G8" s="23">
        <v>44000</v>
      </c>
      <c r="H8" s="23">
        <v>44000</v>
      </c>
      <c r="I8" s="23"/>
      <c r="J8" s="23"/>
      <c r="K8" s="23"/>
      <c r="L8" s="23"/>
      <c r="M8" s="23"/>
      <c r="N8" s="23"/>
      <c r="O8" s="23"/>
      <c r="P8" s="23"/>
      <c r="Q8" s="23"/>
    </row>
    <row r="9" ht="18.75" customHeight="1" spans="1:17">
      <c r="A9" s="97" t="s">
        <v>73</v>
      </c>
      <c r="B9" s="81"/>
      <c r="C9" s="81"/>
      <c r="D9" s="81"/>
      <c r="E9" s="98"/>
      <c r="F9" s="23"/>
      <c r="G9" s="23">
        <v>44000</v>
      </c>
      <c r="H9" s="23">
        <v>44000</v>
      </c>
      <c r="I9" s="23"/>
      <c r="J9" s="23"/>
      <c r="K9" s="23"/>
      <c r="L9" s="23"/>
      <c r="M9" s="23"/>
      <c r="N9" s="23"/>
      <c r="O9" s="23"/>
      <c r="P9" s="23"/>
      <c r="Q9" s="23"/>
    </row>
    <row r="10" ht="18.75" customHeight="1" spans="1:17">
      <c r="A10" s="215" t="s">
        <v>291</v>
      </c>
      <c r="B10" s="81" t="s">
        <v>468</v>
      </c>
      <c r="C10" s="81" t="s">
        <v>469</v>
      </c>
      <c r="D10" s="81" t="s">
        <v>371</v>
      </c>
      <c r="E10" s="98">
        <v>1</v>
      </c>
      <c r="F10" s="23"/>
      <c r="G10" s="23">
        <v>27300</v>
      </c>
      <c r="H10" s="23">
        <v>27300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18.75" customHeight="1" spans="1:17">
      <c r="A11" s="215" t="s">
        <v>291</v>
      </c>
      <c r="B11" s="81" t="s">
        <v>470</v>
      </c>
      <c r="C11" s="81" t="s">
        <v>471</v>
      </c>
      <c r="D11" s="81" t="s">
        <v>371</v>
      </c>
      <c r="E11" s="98">
        <v>1</v>
      </c>
      <c r="F11" s="23"/>
      <c r="G11" s="23">
        <v>6700</v>
      </c>
      <c r="H11" s="23">
        <v>6700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18.75" customHeight="1" spans="1:17">
      <c r="A12" s="215" t="s">
        <v>289</v>
      </c>
      <c r="B12" s="81" t="s">
        <v>468</v>
      </c>
      <c r="C12" s="81" t="s">
        <v>469</v>
      </c>
      <c r="D12" s="81" t="s">
        <v>371</v>
      </c>
      <c r="E12" s="98">
        <v>1</v>
      </c>
      <c r="F12" s="23"/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18.75" customHeight="1" spans="1:17">
      <c r="A13" s="83" t="s">
        <v>167</v>
      </c>
      <c r="B13" s="84"/>
      <c r="C13" s="84"/>
      <c r="D13" s="84"/>
      <c r="E13" s="96"/>
      <c r="F13" s="23"/>
      <c r="G13" s="23">
        <v>44000</v>
      </c>
      <c r="H13" s="23">
        <v>44000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1.4190476190476" customWidth="1"/>
    <col min="2" max="3" width="21.847619047619" customWidth="1"/>
    <col min="4" max="14" width="19" customWidth="1"/>
  </cols>
  <sheetData>
    <row r="1" ht="15" customHeight="1" spans="1:14">
      <c r="A1" s="62"/>
      <c r="B1" s="62"/>
      <c r="C1" s="67"/>
      <c r="D1" s="62"/>
      <c r="E1" s="62"/>
      <c r="F1" s="62"/>
      <c r="G1" s="62"/>
      <c r="H1" s="68"/>
      <c r="I1" s="62"/>
      <c r="J1" s="62"/>
      <c r="K1" s="62"/>
      <c r="L1" s="39"/>
      <c r="M1" s="86"/>
      <c r="N1" s="87" t="s">
        <v>472</v>
      </c>
    </row>
    <row r="2" ht="34.5" customHeight="1" spans="1:14">
      <c r="A2" s="41" t="str">
        <f>"2025"&amp;"年部门政府购买服务预算表"</f>
        <v>2025年部门政府购买服务预算表</v>
      </c>
      <c r="B2" s="69"/>
      <c r="C2" s="52"/>
      <c r="D2" s="69"/>
      <c r="E2" s="69"/>
      <c r="F2" s="69"/>
      <c r="G2" s="69"/>
      <c r="H2" s="70"/>
      <c r="I2" s="69"/>
      <c r="J2" s="69"/>
      <c r="K2" s="69"/>
      <c r="L2" s="52"/>
      <c r="M2" s="70"/>
      <c r="N2" s="69"/>
    </row>
    <row r="3" ht="18.75" customHeight="1" spans="1:14">
      <c r="A3" s="59" t="str">
        <f>"单位名称："&amp;"沧源佤族自治县班洪乡"</f>
        <v>单位名称：沧源佤族自治县班洪乡</v>
      </c>
      <c r="B3" s="60"/>
      <c r="C3" s="71"/>
      <c r="D3" s="60"/>
      <c r="E3" s="60"/>
      <c r="F3" s="60"/>
      <c r="G3" s="60"/>
      <c r="H3" s="68"/>
      <c r="I3" s="62"/>
      <c r="J3" s="62"/>
      <c r="K3" s="62"/>
      <c r="L3" s="63"/>
      <c r="M3" s="88"/>
      <c r="N3" s="87" t="s">
        <v>216</v>
      </c>
    </row>
    <row r="4" ht="18.75" customHeight="1" spans="1:14">
      <c r="A4" s="11" t="s">
        <v>459</v>
      </c>
      <c r="B4" s="72" t="s">
        <v>473</v>
      </c>
      <c r="C4" s="73" t="s">
        <v>474</v>
      </c>
      <c r="D4" s="45" t="s">
        <v>236</v>
      </c>
      <c r="E4" s="45"/>
      <c r="F4" s="45"/>
      <c r="G4" s="45"/>
      <c r="H4" s="74"/>
      <c r="I4" s="45"/>
      <c r="J4" s="45"/>
      <c r="K4" s="45"/>
      <c r="L4" s="64"/>
      <c r="M4" s="74"/>
      <c r="N4" s="46"/>
    </row>
    <row r="5" ht="18.75" customHeight="1" spans="1:14">
      <c r="A5" s="16"/>
      <c r="B5" s="75"/>
      <c r="C5" s="76"/>
      <c r="D5" s="75" t="s">
        <v>56</v>
      </c>
      <c r="E5" s="75" t="s">
        <v>59</v>
      </c>
      <c r="F5" s="75" t="s">
        <v>465</v>
      </c>
      <c r="G5" s="75" t="s">
        <v>466</v>
      </c>
      <c r="H5" s="76" t="s">
        <v>467</v>
      </c>
      <c r="I5" s="89" t="s">
        <v>80</v>
      </c>
      <c r="J5" s="89"/>
      <c r="K5" s="89"/>
      <c r="L5" s="90"/>
      <c r="M5" s="91"/>
      <c r="N5" s="77"/>
    </row>
    <row r="6" ht="26.25" customHeight="1" spans="1:14">
      <c r="A6" s="18"/>
      <c r="B6" s="77"/>
      <c r="C6" s="78"/>
      <c r="D6" s="77"/>
      <c r="E6" s="77"/>
      <c r="F6" s="77"/>
      <c r="G6" s="77"/>
      <c r="H6" s="78"/>
      <c r="I6" s="77" t="s">
        <v>58</v>
      </c>
      <c r="J6" s="77" t="s">
        <v>65</v>
      </c>
      <c r="K6" s="77" t="s">
        <v>244</v>
      </c>
      <c r="L6" s="92" t="s">
        <v>67</v>
      </c>
      <c r="M6" s="78" t="s">
        <v>68</v>
      </c>
      <c r="N6" s="77" t="s">
        <v>69</v>
      </c>
    </row>
    <row r="7" ht="18.75" customHeight="1" spans="1:14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</row>
    <row r="8" ht="18.75" customHeight="1" spans="1:14">
      <c r="A8" s="80"/>
      <c r="B8" s="81"/>
      <c r="C8" s="8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80"/>
      <c r="B9" s="81"/>
      <c r="C9" s="8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83" t="s">
        <v>167</v>
      </c>
      <c r="B10" s="84"/>
      <c r="C10" s="8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457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showZeros="0" workbookViewId="0">
      <selection activeCell="D17" sqref="D17"/>
    </sheetView>
  </sheetViews>
  <sheetFormatPr defaultColWidth="9.14285714285714" defaultRowHeight="14.25" customHeight="1"/>
  <cols>
    <col min="1" max="1" width="37.7142857142857" customWidth="1"/>
    <col min="2" max="4" width="17.5714285714286" customWidth="1"/>
    <col min="5" max="9" width="15.7142857142857" customWidth="1"/>
  </cols>
  <sheetData>
    <row r="1" ht="15" customHeight="1" spans="1:9">
      <c r="A1" s="30"/>
      <c r="B1" s="30"/>
      <c r="C1" s="30"/>
      <c r="D1" s="57"/>
      <c r="G1" s="39"/>
      <c r="H1" s="39"/>
      <c r="I1" s="39" t="s">
        <v>475</v>
      </c>
    </row>
    <row r="2" ht="27.75" customHeight="1" spans="1:9">
      <c r="A2" s="58" t="str">
        <f>"2025"&amp;"年县对下转移支付预算表"</f>
        <v>2025年县对下转移支付预算表</v>
      </c>
      <c r="B2" s="6"/>
      <c r="C2" s="6"/>
      <c r="D2" s="6"/>
      <c r="E2" s="6"/>
      <c r="F2" s="6"/>
      <c r="G2" s="52"/>
      <c r="H2" s="52"/>
      <c r="I2" s="6"/>
    </row>
    <row r="3" ht="18.75" customHeight="1" spans="1:9">
      <c r="A3" s="59" t="str">
        <f>"单位名称："&amp;"沧源佤族自治县班洪乡"</f>
        <v>单位名称：沧源佤族自治县班洪乡</v>
      </c>
      <c r="B3" s="60"/>
      <c r="C3" s="60"/>
      <c r="D3" s="61"/>
      <c r="E3" s="62"/>
      <c r="G3" s="63"/>
      <c r="H3" s="63"/>
      <c r="I3" s="39" t="s">
        <v>216</v>
      </c>
    </row>
    <row r="4" ht="18.75" customHeight="1" spans="1:9">
      <c r="A4" s="31" t="s">
        <v>476</v>
      </c>
      <c r="B4" s="12" t="s">
        <v>236</v>
      </c>
      <c r="C4" s="13"/>
      <c r="D4" s="13"/>
      <c r="E4" s="12" t="s">
        <v>477</v>
      </c>
      <c r="F4" s="13"/>
      <c r="G4" s="64"/>
      <c r="H4" s="64"/>
      <c r="I4" s="14"/>
    </row>
    <row r="5" ht="18.75" customHeight="1" spans="1:9">
      <c r="A5" s="33"/>
      <c r="B5" s="32" t="s">
        <v>56</v>
      </c>
      <c r="C5" s="11" t="s">
        <v>59</v>
      </c>
      <c r="D5" s="65" t="s">
        <v>478</v>
      </c>
      <c r="E5" s="66" t="s">
        <v>479</v>
      </c>
      <c r="F5" s="66" t="s">
        <v>479</v>
      </c>
      <c r="G5" s="66" t="s">
        <v>479</v>
      </c>
      <c r="H5" s="66" t="s">
        <v>479</v>
      </c>
      <c r="I5" s="66" t="s">
        <v>479</v>
      </c>
    </row>
    <row r="6" ht="18.75" customHeight="1" spans="1:9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</row>
    <row r="7" ht="18.75" customHeight="1" spans="1:9">
      <c r="A7" s="34"/>
      <c r="B7" s="23"/>
      <c r="C7" s="23"/>
      <c r="D7" s="23"/>
      <c r="E7" s="23"/>
      <c r="F7" s="23"/>
      <c r="G7" s="23"/>
      <c r="H7" s="23"/>
      <c r="I7" s="23"/>
    </row>
    <row r="8" ht="18.75" customHeight="1" spans="1:9">
      <c r="A8" s="34"/>
      <c r="B8" s="23"/>
      <c r="C8" s="23"/>
      <c r="D8" s="23"/>
      <c r="E8" s="23"/>
      <c r="F8" s="23"/>
      <c r="G8" s="23"/>
      <c r="H8" s="23"/>
      <c r="I8" s="23"/>
    </row>
    <row r="9" customHeight="1" spans="1:1">
      <c r="A9" s="38" t="s">
        <v>457</v>
      </c>
    </row>
  </sheetData>
  <mergeCells count="5">
    <mergeCell ref="A2:I2"/>
    <mergeCell ref="A3:E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190476190476" customWidth="1"/>
    <col min="10" max="10" width="18.847619047619" customWidth="1"/>
  </cols>
  <sheetData>
    <row r="1" ht="15" customHeight="1" spans="10:10">
      <c r="J1" s="39" t="s">
        <v>480</v>
      </c>
    </row>
    <row r="2" ht="36" customHeight="1" spans="1:10">
      <c r="A2" s="5" t="str">
        <f>"2025"&amp;"年县对下转移支付绩效目标表"</f>
        <v>2025年县对下转移支付绩效目标表</v>
      </c>
      <c r="B2" s="6"/>
      <c r="C2" s="6"/>
      <c r="D2" s="6"/>
      <c r="E2" s="6"/>
      <c r="F2" s="52"/>
      <c r="G2" s="6"/>
      <c r="H2" s="52"/>
      <c r="I2" s="52"/>
      <c r="J2" s="6"/>
    </row>
    <row r="3" ht="18.75" customHeight="1" spans="1:8">
      <c r="A3" s="7" t="str">
        <f>"单位名称："&amp;"沧源佤族自治县班洪乡"</f>
        <v>单位名称：沧源佤族自治县班洪乡</v>
      </c>
      <c r="B3" s="3"/>
      <c r="C3" s="3"/>
      <c r="D3" s="3"/>
      <c r="E3" s="3"/>
      <c r="F3" s="38"/>
      <c r="G3" s="3"/>
      <c r="H3" s="38"/>
    </row>
    <row r="4" ht="18.75" customHeight="1" spans="1:10">
      <c r="A4" s="47" t="s">
        <v>340</v>
      </c>
      <c r="B4" s="47" t="s">
        <v>341</v>
      </c>
      <c r="C4" s="47" t="s">
        <v>342</v>
      </c>
      <c r="D4" s="47" t="s">
        <v>343</v>
      </c>
      <c r="E4" s="47" t="s">
        <v>344</v>
      </c>
      <c r="F4" s="53" t="s">
        <v>345</v>
      </c>
      <c r="G4" s="47" t="s">
        <v>346</v>
      </c>
      <c r="H4" s="53" t="s">
        <v>347</v>
      </c>
      <c r="I4" s="53" t="s">
        <v>348</v>
      </c>
      <c r="J4" s="47" t="s">
        <v>349</v>
      </c>
    </row>
    <row r="5" ht="18.7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53">
        <v>6</v>
      </c>
      <c r="G5" s="47">
        <v>7</v>
      </c>
      <c r="H5" s="53">
        <v>8</v>
      </c>
      <c r="I5" s="53">
        <v>9</v>
      </c>
      <c r="J5" s="47">
        <v>10</v>
      </c>
    </row>
    <row r="6" ht="18.75" customHeight="1" spans="1:10">
      <c r="A6" s="21"/>
      <c r="B6" s="48"/>
      <c r="C6" s="48"/>
      <c r="D6" s="48"/>
      <c r="E6" s="54"/>
      <c r="F6" s="55"/>
      <c r="G6" s="54"/>
      <c r="H6" s="55"/>
      <c r="I6" s="55"/>
      <c r="J6" s="54"/>
    </row>
    <row r="7" ht="18.75" customHeight="1" spans="1:10">
      <c r="A7" s="21"/>
      <c r="B7" s="21"/>
      <c r="C7" s="21"/>
      <c r="D7" s="21"/>
      <c r="E7" s="21"/>
      <c r="F7" s="56"/>
      <c r="G7" s="21"/>
      <c r="H7" s="21"/>
      <c r="I7" s="21"/>
      <c r="J7" s="21"/>
    </row>
    <row r="8" customHeight="1" spans="1:1">
      <c r="A8" s="38" t="s">
        <v>457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9" sqref="D19"/>
    </sheetView>
  </sheetViews>
  <sheetFormatPr defaultColWidth="9.14285714285714" defaultRowHeight="12" customHeight="1" outlineLevelCol="7"/>
  <cols>
    <col min="1" max="1" width="31.8571428571429" customWidth="1"/>
    <col min="2" max="2" width="18.7142857142857" customWidth="1"/>
    <col min="3" max="3" width="24.847619047619" customWidth="1"/>
    <col min="4" max="4" width="23.5714285714286" customWidth="1"/>
    <col min="5" max="5" width="17.847619047619" customWidth="1"/>
    <col min="6" max="6" width="23.5714285714286" customWidth="1"/>
    <col min="7" max="7" width="25.1428571428571" customWidth="1"/>
    <col min="8" max="8" width="18.847619047619" customWidth="1"/>
  </cols>
  <sheetData>
    <row r="1" ht="15" customHeight="1" spans="1:8">
      <c r="A1" s="1"/>
      <c r="B1" s="1"/>
      <c r="C1" s="1"/>
      <c r="D1" s="1"/>
      <c r="E1" s="1"/>
      <c r="F1" s="1"/>
      <c r="G1" s="1"/>
      <c r="H1" s="40" t="s">
        <v>481</v>
      </c>
    </row>
    <row r="2" ht="34.5" customHeight="1" spans="1:8">
      <c r="A2" s="41" t="str">
        <f>"2025"&amp;"年新增资产配置表"</f>
        <v>2025年新增资产配置表</v>
      </c>
      <c r="B2" s="6"/>
      <c r="C2" s="6"/>
      <c r="D2" s="6"/>
      <c r="E2" s="6"/>
      <c r="F2" s="6"/>
      <c r="G2" s="6"/>
      <c r="H2" s="6"/>
    </row>
    <row r="3" ht="18.75" customHeight="1" spans="1:8">
      <c r="A3" s="42" t="str">
        <f>"单位名称："&amp;"沧源佤族自治县班洪乡"</f>
        <v>单位名称：沧源佤族自治县班洪乡</v>
      </c>
      <c r="B3" s="8"/>
      <c r="C3" s="3"/>
      <c r="H3" s="43" t="s">
        <v>216</v>
      </c>
    </row>
    <row r="4" ht="18.75" customHeight="1" spans="1:8">
      <c r="A4" s="11" t="s">
        <v>229</v>
      </c>
      <c r="B4" s="11" t="s">
        <v>482</v>
      </c>
      <c r="C4" s="11" t="s">
        <v>483</v>
      </c>
      <c r="D4" s="11" t="s">
        <v>484</v>
      </c>
      <c r="E4" s="11" t="s">
        <v>485</v>
      </c>
      <c r="F4" s="44" t="s">
        <v>486</v>
      </c>
      <c r="G4" s="45"/>
      <c r="H4" s="46"/>
    </row>
    <row r="5" ht="18.75" customHeight="1" spans="1:8">
      <c r="A5" s="18"/>
      <c r="B5" s="18"/>
      <c r="C5" s="18"/>
      <c r="D5" s="18"/>
      <c r="E5" s="18"/>
      <c r="F5" s="47" t="s">
        <v>463</v>
      </c>
      <c r="G5" s="47" t="s">
        <v>487</v>
      </c>
      <c r="H5" s="47" t="s">
        <v>488</v>
      </c>
    </row>
    <row r="6" ht="18.75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18.75" customHeight="1" spans="1:8">
      <c r="A7" s="48"/>
      <c r="B7" s="48"/>
      <c r="C7" s="34"/>
      <c r="D7" s="34"/>
      <c r="E7" s="34"/>
      <c r="F7" s="49"/>
      <c r="G7" s="23"/>
      <c r="H7" s="23"/>
    </row>
    <row r="8" ht="18.75" customHeight="1" spans="1:8">
      <c r="A8" s="26" t="s">
        <v>56</v>
      </c>
      <c r="B8" s="50"/>
      <c r="C8" s="50"/>
      <c r="D8" s="50"/>
      <c r="E8" s="51"/>
      <c r="F8" s="49"/>
      <c r="G8" s="23"/>
      <c r="H8" s="23"/>
    </row>
    <row r="9" customHeight="1" spans="1:1">
      <c r="A9" s="38" t="s">
        <v>457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B11" sqref="B11"/>
    </sheetView>
  </sheetViews>
  <sheetFormatPr defaultColWidth="9.14285714285714" defaultRowHeight="14.25" customHeight="1"/>
  <cols>
    <col min="1" max="1" width="13.4190476190476" customWidth="1"/>
    <col min="2" max="2" width="43.8666666666667" customWidth="1"/>
    <col min="3" max="3" width="23.847619047619" customWidth="1"/>
    <col min="4" max="4" width="11.1428571428571" customWidth="1"/>
    <col min="5" max="5" width="33.1619047619048" customWidth="1"/>
    <col min="6" max="6" width="9.84761904761905" customWidth="1"/>
    <col min="7" max="7" width="17.7142857142857" customWidth="1"/>
    <col min="8" max="11" width="15.4190476190476" customWidth="1"/>
  </cols>
  <sheetData>
    <row r="1" ht="15" customHeight="1" spans="4:11">
      <c r="D1" s="29"/>
      <c r="E1" s="29"/>
      <c r="F1" s="29"/>
      <c r="G1" s="29"/>
      <c r="H1" s="30"/>
      <c r="I1" s="30"/>
      <c r="J1" s="30"/>
      <c r="K1" s="39" t="s">
        <v>489</v>
      </c>
    </row>
    <row r="2" ht="42.75" customHeight="1" spans="1:11">
      <c r="A2" s="5" t="str">
        <f>"2025"&amp;"年转移支付补助项目支出预算表"</f>
        <v>2025年转移支付补助项目支出预算表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8.75" customHeight="1" spans="1:11">
      <c r="A3" s="7" t="str">
        <f>"单位名称："&amp;"沧源佤族自治县班洪乡"</f>
        <v>单位名称：沧源佤族自治县班洪乡</v>
      </c>
      <c r="B3" s="8"/>
      <c r="C3" s="8"/>
      <c r="D3" s="8"/>
      <c r="E3" s="8"/>
      <c r="F3" s="8"/>
      <c r="G3" s="8"/>
      <c r="H3" s="9"/>
      <c r="I3" s="9"/>
      <c r="J3" s="9"/>
      <c r="K3" s="4" t="s">
        <v>216</v>
      </c>
    </row>
    <row r="4" ht="18.75" customHeight="1" spans="1:11">
      <c r="A4" s="10" t="s">
        <v>318</v>
      </c>
      <c r="B4" s="10" t="s">
        <v>231</v>
      </c>
      <c r="C4" s="10" t="s">
        <v>319</v>
      </c>
      <c r="D4" s="11" t="s">
        <v>232</v>
      </c>
      <c r="E4" s="11" t="s">
        <v>233</v>
      </c>
      <c r="F4" s="11" t="s">
        <v>320</v>
      </c>
      <c r="G4" s="11" t="s">
        <v>321</v>
      </c>
      <c r="H4" s="31" t="s">
        <v>56</v>
      </c>
      <c r="I4" s="12" t="s">
        <v>490</v>
      </c>
      <c r="J4" s="13"/>
      <c r="K4" s="14"/>
    </row>
    <row r="5" ht="18.75" customHeight="1" spans="1:11">
      <c r="A5" s="15"/>
      <c r="B5" s="15"/>
      <c r="C5" s="15"/>
      <c r="D5" s="16"/>
      <c r="E5" s="16"/>
      <c r="F5" s="16"/>
      <c r="G5" s="16"/>
      <c r="H5" s="32"/>
      <c r="I5" s="11" t="s">
        <v>59</v>
      </c>
      <c r="J5" s="11" t="s">
        <v>60</v>
      </c>
      <c r="K5" s="11" t="s">
        <v>61</v>
      </c>
    </row>
    <row r="6" ht="18.75" customHeight="1" spans="1:11">
      <c r="A6" s="17"/>
      <c r="B6" s="17"/>
      <c r="C6" s="17"/>
      <c r="D6" s="18"/>
      <c r="E6" s="18"/>
      <c r="F6" s="18"/>
      <c r="G6" s="18"/>
      <c r="H6" s="33"/>
      <c r="I6" s="18" t="s">
        <v>58</v>
      </c>
      <c r="J6" s="18"/>
      <c r="K6" s="18"/>
    </row>
    <row r="7" ht="18.7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18.75" customHeight="1" spans="1:11">
      <c r="A8" s="34"/>
      <c r="B8" s="21"/>
      <c r="C8" s="34"/>
      <c r="D8" s="34"/>
      <c r="E8" s="34"/>
      <c r="F8" s="34"/>
      <c r="G8" s="34"/>
      <c r="H8" s="23"/>
      <c r="I8" s="23"/>
      <c r="J8" s="23"/>
      <c r="K8" s="23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18.75" customHeight="1" spans="1:11">
      <c r="A10" s="35" t="s">
        <v>167</v>
      </c>
      <c r="B10" s="36"/>
      <c r="C10" s="36"/>
      <c r="D10" s="36"/>
      <c r="E10" s="36"/>
      <c r="F10" s="36"/>
      <c r="G10" s="37"/>
      <c r="H10" s="23"/>
      <c r="I10" s="23"/>
      <c r="J10" s="23"/>
      <c r="K10" s="23"/>
    </row>
    <row r="11" customHeight="1" spans="2:2">
      <c r="B11" s="38" t="s">
        <v>457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5"/>
  <sheetViews>
    <sheetView showZeros="0" workbookViewId="0">
      <selection activeCell="F25" sqref="F25"/>
    </sheetView>
  </sheetViews>
  <sheetFormatPr defaultColWidth="9.14285714285714" defaultRowHeight="14.25" customHeight="1" outlineLevelCol="6"/>
  <cols>
    <col min="1" max="1" width="29.4190476190476" customWidth="1"/>
    <col min="2" max="2" width="23.1428571428571" customWidth="1"/>
    <col min="3" max="3" width="31.5714285714286" customWidth="1"/>
    <col min="4" max="4" width="20.4190476190476" customWidth="1"/>
    <col min="5" max="7" width="23.847619047619" customWidth="1"/>
  </cols>
  <sheetData>
    <row r="1" ht="15" customHeight="1" spans="1:7">
      <c r="A1" s="1"/>
      <c r="B1" s="1"/>
      <c r="C1" s="1"/>
      <c r="D1" s="2"/>
      <c r="E1" s="3"/>
      <c r="F1" s="3"/>
      <c r="G1" s="4" t="s">
        <v>491</v>
      </c>
    </row>
    <row r="2" ht="36.75" customHeight="1" spans="1:7">
      <c r="A2" s="5" t="str">
        <f>"2025"&amp;"年部门项目中期规划预算表"</f>
        <v>2025年部门项目中期规划预算表</v>
      </c>
      <c r="B2" s="6"/>
      <c r="C2" s="6"/>
      <c r="D2" s="6"/>
      <c r="E2" s="6"/>
      <c r="F2" s="6"/>
      <c r="G2" s="6"/>
    </row>
    <row r="3" ht="18.75" customHeight="1" spans="1:7">
      <c r="A3" s="7" t="str">
        <f>"单位名称："&amp;"沧源佤族自治县班洪乡"</f>
        <v>单位名称：沧源佤族自治县班洪乡</v>
      </c>
      <c r="B3" s="8"/>
      <c r="C3" s="8"/>
      <c r="D3" s="8"/>
      <c r="E3" s="9"/>
      <c r="F3" s="9"/>
      <c r="G3" s="4" t="s">
        <v>216</v>
      </c>
    </row>
    <row r="4" ht="18.75" customHeight="1" spans="1:7">
      <c r="A4" s="10" t="s">
        <v>319</v>
      </c>
      <c r="B4" s="10" t="s">
        <v>318</v>
      </c>
      <c r="C4" s="10" t="s">
        <v>231</v>
      </c>
      <c r="D4" s="11" t="s">
        <v>492</v>
      </c>
      <c r="E4" s="12" t="s">
        <v>59</v>
      </c>
      <c r="F4" s="13"/>
      <c r="G4" s="14"/>
    </row>
    <row r="5" ht="18.75" customHeight="1" spans="1:7">
      <c r="A5" s="15"/>
      <c r="B5" s="15"/>
      <c r="C5" s="15"/>
      <c r="D5" s="16"/>
      <c r="E5" s="10" t="str">
        <f>"2025"&amp;"年"</f>
        <v>2025年</v>
      </c>
      <c r="F5" s="10" t="str">
        <f>"2025"+1&amp;"年"</f>
        <v>2026年</v>
      </c>
      <c r="G5" s="11" t="str">
        <f>"2025"+2&amp;"年"</f>
        <v>2027年</v>
      </c>
    </row>
    <row r="6" ht="18.75" customHeight="1" spans="1:7">
      <c r="A6" s="17"/>
      <c r="B6" s="17"/>
      <c r="C6" s="17"/>
      <c r="D6" s="18"/>
      <c r="E6" s="17" t="s">
        <v>58</v>
      </c>
      <c r="F6" s="17"/>
      <c r="G6" s="18"/>
    </row>
    <row r="7" ht="18.7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>
        <v>7</v>
      </c>
    </row>
    <row r="8" ht="18.75" customHeight="1" spans="1:7">
      <c r="A8" s="21" t="s">
        <v>71</v>
      </c>
      <c r="B8" s="22"/>
      <c r="C8" s="22"/>
      <c r="D8" s="21"/>
      <c r="E8" s="23">
        <v>221786.24</v>
      </c>
      <c r="F8" s="23"/>
      <c r="G8" s="23"/>
    </row>
    <row r="9" ht="18.75" customHeight="1" spans="1:7">
      <c r="A9" s="24" t="s">
        <v>73</v>
      </c>
      <c r="B9" s="21"/>
      <c r="C9" s="21"/>
      <c r="D9" s="21"/>
      <c r="E9" s="23">
        <v>221786.24</v>
      </c>
      <c r="F9" s="23"/>
      <c r="G9" s="23"/>
    </row>
    <row r="10" ht="18.75" customHeight="1" spans="1:7">
      <c r="A10" s="25"/>
      <c r="B10" s="21" t="s">
        <v>493</v>
      </c>
      <c r="C10" s="21" t="s">
        <v>335</v>
      </c>
      <c r="D10" s="21" t="s">
        <v>494</v>
      </c>
      <c r="E10" s="23">
        <v>68200</v>
      </c>
      <c r="F10" s="23"/>
      <c r="G10" s="23"/>
    </row>
    <row r="11" ht="18.75" customHeight="1" spans="1:7">
      <c r="A11" s="25"/>
      <c r="B11" s="21" t="s">
        <v>493</v>
      </c>
      <c r="C11" s="21" t="s">
        <v>331</v>
      </c>
      <c r="D11" s="21" t="s">
        <v>494</v>
      </c>
      <c r="E11" s="23">
        <v>49000</v>
      </c>
      <c r="F11" s="23"/>
      <c r="G11" s="23"/>
    </row>
    <row r="12" ht="18.75" customHeight="1" spans="1:7">
      <c r="A12" s="25"/>
      <c r="B12" s="21" t="s">
        <v>493</v>
      </c>
      <c r="C12" s="21" t="s">
        <v>329</v>
      </c>
      <c r="D12" s="21" t="s">
        <v>494</v>
      </c>
      <c r="E12" s="23">
        <v>5000</v>
      </c>
      <c r="F12" s="23"/>
      <c r="G12" s="23"/>
    </row>
    <row r="13" ht="18.75" customHeight="1" spans="1:7">
      <c r="A13" s="25"/>
      <c r="B13" s="21" t="s">
        <v>493</v>
      </c>
      <c r="C13" s="21" t="s">
        <v>337</v>
      </c>
      <c r="D13" s="21" t="s">
        <v>494</v>
      </c>
      <c r="E13" s="23">
        <v>1000</v>
      </c>
      <c r="F13" s="23"/>
      <c r="G13" s="23"/>
    </row>
    <row r="14" ht="18.75" customHeight="1" spans="1:7">
      <c r="A14" s="25"/>
      <c r="B14" s="21" t="s">
        <v>493</v>
      </c>
      <c r="C14" s="21" t="s">
        <v>324</v>
      </c>
      <c r="D14" s="21" t="s">
        <v>494</v>
      </c>
      <c r="E14" s="23">
        <v>98586.24</v>
      </c>
      <c r="F14" s="23"/>
      <c r="G14" s="23"/>
    </row>
    <row r="15" ht="18.75" customHeight="1" spans="1:7">
      <c r="A15" s="26" t="s">
        <v>56</v>
      </c>
      <c r="B15" s="27" t="s">
        <v>495</v>
      </c>
      <c r="C15" s="27"/>
      <c r="D15" s="28"/>
      <c r="E15" s="23">
        <v>221786.24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1428571428571" customWidth="1"/>
    <col min="2" max="2" width="35.2857142857143" customWidth="1"/>
    <col min="3" max="8" width="20.4190476190476" customWidth="1"/>
    <col min="9" max="11" width="20.5714285714286" customWidth="1"/>
    <col min="12" max="12" width="20.4190476190476" customWidth="1"/>
    <col min="13" max="13" width="20.5714285714286" customWidth="1"/>
    <col min="14" max="19" width="20.4190476190476" customWidth="1"/>
  </cols>
  <sheetData>
    <row r="1" ht="15" customHeight="1" spans="10:19">
      <c r="J1" s="198"/>
      <c r="O1" s="67"/>
      <c r="P1" s="67"/>
      <c r="Q1" s="67"/>
      <c r="R1" s="67"/>
      <c r="S1" s="39" t="s">
        <v>53</v>
      </c>
    </row>
    <row r="2" ht="57.75" customHeight="1" spans="1:19">
      <c r="A2" s="128" t="str">
        <f>"2025"&amp;"年部门收入预算表"</f>
        <v>2025年部门收入预算表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99"/>
      <c r="P2" s="199"/>
      <c r="Q2" s="199"/>
      <c r="R2" s="199"/>
      <c r="S2" s="199"/>
    </row>
    <row r="3" ht="18.75" customHeight="1" spans="1:19">
      <c r="A3" s="42" t="str">
        <f>"单位名称："&amp;"沧源佤族自治县班洪乡"</f>
        <v>单位名称：沧源佤族自治县班洪乡</v>
      </c>
      <c r="B3" s="93"/>
      <c r="C3" s="93"/>
      <c r="D3" s="93"/>
      <c r="E3" s="93"/>
      <c r="F3" s="93"/>
      <c r="G3" s="93"/>
      <c r="H3" s="93"/>
      <c r="I3" s="93"/>
      <c r="J3" s="71"/>
      <c r="K3" s="93"/>
      <c r="L3" s="93"/>
      <c r="M3" s="93"/>
      <c r="N3" s="93"/>
      <c r="O3" s="71"/>
      <c r="P3" s="71"/>
      <c r="Q3" s="71"/>
      <c r="R3" s="71"/>
      <c r="S3" s="39" t="s">
        <v>1</v>
      </c>
    </row>
    <row r="4" ht="18.75" customHeight="1" spans="1:19">
      <c r="A4" s="183" t="s">
        <v>54</v>
      </c>
      <c r="B4" s="184" t="s">
        <v>55</v>
      </c>
      <c r="C4" s="184" t="s">
        <v>56</v>
      </c>
      <c r="D4" s="185" t="s">
        <v>57</v>
      </c>
      <c r="E4" s="186"/>
      <c r="F4" s="186"/>
      <c r="G4" s="186"/>
      <c r="H4" s="186"/>
      <c r="I4" s="186"/>
      <c r="J4" s="200"/>
      <c r="K4" s="186"/>
      <c r="L4" s="186"/>
      <c r="M4" s="186"/>
      <c r="N4" s="201"/>
      <c r="O4" s="185" t="s">
        <v>46</v>
      </c>
      <c r="P4" s="185"/>
      <c r="Q4" s="185"/>
      <c r="R4" s="185"/>
      <c r="S4" s="204"/>
    </row>
    <row r="5" ht="18.75" customHeight="1" spans="1:19">
      <c r="A5" s="187"/>
      <c r="B5" s="188"/>
      <c r="C5" s="188"/>
      <c r="D5" s="189" t="s">
        <v>58</v>
      </c>
      <c r="E5" s="189" t="s">
        <v>59</v>
      </c>
      <c r="F5" s="189" t="s">
        <v>60</v>
      </c>
      <c r="G5" s="189" t="s">
        <v>61</v>
      </c>
      <c r="H5" s="189" t="s">
        <v>62</v>
      </c>
      <c r="I5" s="202" t="s">
        <v>63</v>
      </c>
      <c r="J5" s="202"/>
      <c r="K5" s="202"/>
      <c r="L5" s="202"/>
      <c r="M5" s="202"/>
      <c r="N5" s="192"/>
      <c r="O5" s="189" t="s">
        <v>58</v>
      </c>
      <c r="P5" s="189" t="s">
        <v>59</v>
      </c>
      <c r="Q5" s="189" t="s">
        <v>60</v>
      </c>
      <c r="R5" s="189" t="s">
        <v>61</v>
      </c>
      <c r="S5" s="189" t="s">
        <v>64</v>
      </c>
    </row>
    <row r="6" ht="18.75" customHeight="1" spans="1:19">
      <c r="A6" s="190"/>
      <c r="B6" s="191"/>
      <c r="C6" s="191"/>
      <c r="D6" s="192"/>
      <c r="E6" s="192"/>
      <c r="F6" s="192"/>
      <c r="G6" s="192"/>
      <c r="H6" s="192"/>
      <c r="I6" s="191" t="s">
        <v>58</v>
      </c>
      <c r="J6" s="191" t="s">
        <v>65</v>
      </c>
      <c r="K6" s="191" t="s">
        <v>66</v>
      </c>
      <c r="L6" s="191" t="s">
        <v>67</v>
      </c>
      <c r="M6" s="191" t="s">
        <v>68</v>
      </c>
      <c r="N6" s="191" t="s">
        <v>69</v>
      </c>
      <c r="O6" s="203"/>
      <c r="P6" s="203"/>
      <c r="Q6" s="203"/>
      <c r="R6" s="203"/>
      <c r="S6" s="192"/>
    </row>
    <row r="7" ht="18.75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</row>
    <row r="8" ht="18.75" customHeight="1" spans="1:19">
      <c r="A8" s="193" t="s">
        <v>70</v>
      </c>
      <c r="B8" s="194" t="s">
        <v>71</v>
      </c>
      <c r="C8" s="23">
        <v>12466251.07</v>
      </c>
      <c r="D8" s="23">
        <v>12466251.07</v>
      </c>
      <c r="E8" s="23">
        <v>12266251.07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18.75" customHeight="1" spans="1:19">
      <c r="A9" s="97" t="s">
        <v>72</v>
      </c>
      <c r="B9" s="195" t="s">
        <v>73</v>
      </c>
      <c r="C9" s="23">
        <v>12466251.07</v>
      </c>
      <c r="D9" s="23">
        <v>12466251.07</v>
      </c>
      <c r="E9" s="23">
        <v>12266251.07</v>
      </c>
      <c r="F9" s="23"/>
      <c r="G9" s="23"/>
      <c r="H9" s="23"/>
      <c r="I9" s="23">
        <v>200000</v>
      </c>
      <c r="J9" s="23"/>
      <c r="K9" s="23"/>
      <c r="L9" s="23"/>
      <c r="M9" s="23"/>
      <c r="N9" s="23">
        <v>200000</v>
      </c>
      <c r="O9" s="23"/>
      <c r="P9" s="23"/>
      <c r="Q9" s="23"/>
      <c r="R9" s="23"/>
      <c r="S9" s="23"/>
    </row>
    <row r="10" ht="18.75" customHeight="1" spans="1:19">
      <c r="A10" s="196" t="s">
        <v>56</v>
      </c>
      <c r="B10" s="197"/>
      <c r="C10" s="23">
        <v>12466251.07</v>
      </c>
      <c r="D10" s="23">
        <v>12466251.07</v>
      </c>
      <c r="E10" s="23">
        <v>12266251.07</v>
      </c>
      <c r="F10" s="23"/>
      <c r="G10" s="23"/>
      <c r="H10" s="23"/>
      <c r="I10" s="23">
        <v>200000</v>
      </c>
      <c r="J10" s="23"/>
      <c r="K10" s="23"/>
      <c r="L10" s="23"/>
      <c r="M10" s="23"/>
      <c r="N10" s="23">
        <v>200000</v>
      </c>
      <c r="O10" s="23"/>
      <c r="P10" s="23"/>
      <c r="Q10" s="23"/>
      <c r="R10" s="23"/>
      <c r="S10" s="23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" right="0.39" top="0.51" bottom="0.51" header="0.31" footer="0.31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4.2857142857143" customWidth="1"/>
    <col min="2" max="2" width="37.7142857142857" customWidth="1"/>
    <col min="3" max="6" width="19.1428571428571" customWidth="1"/>
    <col min="7" max="8" width="19" customWidth="1"/>
    <col min="9" max="9" width="18.847619047619" customWidth="1"/>
    <col min="10" max="11" width="19" customWidth="1"/>
    <col min="12" max="14" width="18.847619047619" customWidth="1"/>
    <col min="15" max="15" width="19" customWidth="1"/>
  </cols>
  <sheetData>
    <row r="1" ht="15" customHeight="1" spans="1:15">
      <c r="A1" s="1"/>
      <c r="B1" s="1"/>
      <c r="C1" s="1"/>
      <c r="D1" s="171"/>
      <c r="E1" s="1"/>
      <c r="F1" s="1"/>
      <c r="G1" s="1"/>
      <c r="H1" s="171"/>
      <c r="I1" s="1"/>
      <c r="J1" s="171"/>
      <c r="K1" s="1"/>
      <c r="L1" s="1"/>
      <c r="M1" s="1"/>
      <c r="N1" s="1"/>
      <c r="O1" s="40" t="s">
        <v>74</v>
      </c>
    </row>
    <row r="2" ht="42" customHeight="1" spans="1:15">
      <c r="A2" s="5" t="str">
        <f>"2025"&amp;"年部门支出预算表"</f>
        <v>2025年部门支出预算表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173" t="str">
        <f>"单位名称："&amp;"沧源佤族自治县班洪乡"</f>
        <v>单位名称：沧源佤族自治县班洪乡</v>
      </c>
      <c r="B3" s="174"/>
      <c r="C3" s="62"/>
      <c r="D3" s="30"/>
      <c r="E3" s="62"/>
      <c r="F3" s="62"/>
      <c r="G3" s="62"/>
      <c r="H3" s="30"/>
      <c r="I3" s="62"/>
      <c r="J3" s="30"/>
      <c r="K3" s="62"/>
      <c r="L3" s="62"/>
      <c r="M3" s="181"/>
      <c r="N3" s="181"/>
      <c r="O3" s="40" t="s">
        <v>1</v>
      </c>
    </row>
    <row r="4" ht="18.75" customHeight="1" spans="1:15">
      <c r="A4" s="10" t="s">
        <v>75</v>
      </c>
      <c r="B4" s="10" t="s">
        <v>76</v>
      </c>
      <c r="C4" s="10" t="s">
        <v>56</v>
      </c>
      <c r="D4" s="12" t="s">
        <v>59</v>
      </c>
      <c r="E4" s="74" t="s">
        <v>77</v>
      </c>
      <c r="F4" s="136" t="s">
        <v>78</v>
      </c>
      <c r="G4" s="10" t="s">
        <v>60</v>
      </c>
      <c r="H4" s="10" t="s">
        <v>61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0" customHeight="1" spans="1:15">
      <c r="A5" s="18"/>
      <c r="B5" s="18"/>
      <c r="C5" s="18"/>
      <c r="D5" s="66" t="s">
        <v>58</v>
      </c>
      <c r="E5" s="92" t="s">
        <v>77</v>
      </c>
      <c r="F5" s="92" t="s">
        <v>78</v>
      </c>
      <c r="G5" s="18"/>
      <c r="H5" s="18"/>
      <c r="I5" s="18"/>
      <c r="J5" s="66" t="s">
        <v>58</v>
      </c>
      <c r="K5" s="47" t="s">
        <v>81</v>
      </c>
      <c r="L5" s="47" t="s">
        <v>82</v>
      </c>
      <c r="M5" s="47" t="s">
        <v>83</v>
      </c>
      <c r="N5" s="47" t="s">
        <v>84</v>
      </c>
      <c r="O5" s="47" t="s">
        <v>85</v>
      </c>
    </row>
    <row r="6" ht="18.75" customHeight="1" spans="1:15">
      <c r="A6" s="117">
        <v>1</v>
      </c>
      <c r="B6" s="117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</row>
    <row r="7" ht="18.75" customHeight="1" spans="1:15">
      <c r="A7" s="132" t="s">
        <v>86</v>
      </c>
      <c r="B7" s="160" t="s">
        <v>87</v>
      </c>
      <c r="C7" s="23">
        <v>4155327.23</v>
      </c>
      <c r="D7" s="23">
        <v>3955327.23</v>
      </c>
      <c r="E7" s="23">
        <v>3833127.23</v>
      </c>
      <c r="F7" s="23">
        <v>122200</v>
      </c>
      <c r="G7" s="23"/>
      <c r="H7" s="23"/>
      <c r="I7" s="23"/>
      <c r="J7" s="23">
        <v>200000</v>
      </c>
      <c r="K7" s="23"/>
      <c r="L7" s="23"/>
      <c r="M7" s="23"/>
      <c r="N7" s="23"/>
      <c r="O7" s="23">
        <v>200000</v>
      </c>
    </row>
    <row r="8" ht="18.75" customHeight="1" spans="1:15">
      <c r="A8" s="175" t="s">
        <v>88</v>
      </c>
      <c r="B8" s="212" t="s">
        <v>89</v>
      </c>
      <c r="C8" s="23">
        <v>117200</v>
      </c>
      <c r="D8" s="23">
        <v>117200</v>
      </c>
      <c r="E8" s="23"/>
      <c r="F8" s="23">
        <v>117200</v>
      </c>
      <c r="G8" s="23"/>
      <c r="H8" s="23"/>
      <c r="I8" s="23"/>
      <c r="J8" s="23"/>
      <c r="K8" s="23"/>
      <c r="L8" s="23"/>
      <c r="M8" s="23"/>
      <c r="N8" s="23"/>
      <c r="O8" s="23"/>
    </row>
    <row r="9" ht="18.75" customHeight="1" spans="1:15">
      <c r="A9" s="177" t="s">
        <v>90</v>
      </c>
      <c r="B9" s="213" t="s">
        <v>91</v>
      </c>
      <c r="C9" s="23">
        <v>117200</v>
      </c>
      <c r="D9" s="23">
        <v>117200</v>
      </c>
      <c r="E9" s="23"/>
      <c r="F9" s="23">
        <v>117200</v>
      </c>
      <c r="G9" s="23"/>
      <c r="H9" s="23"/>
      <c r="I9" s="23"/>
      <c r="J9" s="23"/>
      <c r="K9" s="23"/>
      <c r="L9" s="23"/>
      <c r="M9" s="23"/>
      <c r="N9" s="23"/>
      <c r="O9" s="23"/>
    </row>
    <row r="10" ht="18.75" customHeight="1" spans="1:15">
      <c r="A10" s="175" t="s">
        <v>92</v>
      </c>
      <c r="B10" s="212" t="s">
        <v>93</v>
      </c>
      <c r="C10" s="23">
        <v>2142568.37</v>
      </c>
      <c r="D10" s="23">
        <v>1942568.37</v>
      </c>
      <c r="E10" s="23">
        <v>1942568.37</v>
      </c>
      <c r="F10" s="23"/>
      <c r="G10" s="23"/>
      <c r="H10" s="23"/>
      <c r="I10" s="23"/>
      <c r="J10" s="23">
        <v>200000</v>
      </c>
      <c r="K10" s="23"/>
      <c r="L10" s="23"/>
      <c r="M10" s="23"/>
      <c r="N10" s="23"/>
      <c r="O10" s="23">
        <v>200000</v>
      </c>
    </row>
    <row r="11" ht="18.75" customHeight="1" spans="1:15">
      <c r="A11" s="177" t="s">
        <v>94</v>
      </c>
      <c r="B11" s="213" t="s">
        <v>95</v>
      </c>
      <c r="C11" s="23">
        <v>2142568.37</v>
      </c>
      <c r="D11" s="23">
        <v>1942568.37</v>
      </c>
      <c r="E11" s="23">
        <v>1942568.37</v>
      </c>
      <c r="F11" s="23"/>
      <c r="G11" s="23"/>
      <c r="H11" s="23"/>
      <c r="I11" s="23"/>
      <c r="J11" s="23">
        <v>200000</v>
      </c>
      <c r="K11" s="23"/>
      <c r="L11" s="23"/>
      <c r="M11" s="23"/>
      <c r="N11" s="23"/>
      <c r="O11" s="23">
        <v>200000</v>
      </c>
    </row>
    <row r="12" ht="18.75" customHeight="1" spans="1:15">
      <c r="A12" s="175" t="s">
        <v>96</v>
      </c>
      <c r="B12" s="212" t="s">
        <v>97</v>
      </c>
      <c r="C12" s="23">
        <v>346795.84</v>
      </c>
      <c r="D12" s="23">
        <v>346795.84</v>
      </c>
      <c r="E12" s="23">
        <v>346795.84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ht="18.75" customHeight="1" spans="1:15">
      <c r="A13" s="177" t="s">
        <v>98</v>
      </c>
      <c r="B13" s="213" t="s">
        <v>95</v>
      </c>
      <c r="C13" s="23">
        <v>346795.84</v>
      </c>
      <c r="D13" s="23">
        <v>346795.84</v>
      </c>
      <c r="E13" s="23">
        <v>346795.84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ht="18.75" customHeight="1" spans="1:15">
      <c r="A14" s="175" t="s">
        <v>99</v>
      </c>
      <c r="B14" s="212" t="s">
        <v>100</v>
      </c>
      <c r="C14" s="23">
        <v>316099.94</v>
      </c>
      <c r="D14" s="23">
        <v>316099.94</v>
      </c>
      <c r="E14" s="23">
        <v>316099.94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8.75" customHeight="1" spans="1:15">
      <c r="A15" s="177" t="s">
        <v>101</v>
      </c>
      <c r="B15" s="213" t="s">
        <v>102</v>
      </c>
      <c r="C15" s="23">
        <v>316099.94</v>
      </c>
      <c r="D15" s="23">
        <v>316099.94</v>
      </c>
      <c r="E15" s="23">
        <v>316099.94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8.75" customHeight="1" spans="1:15">
      <c r="A16" s="175" t="s">
        <v>103</v>
      </c>
      <c r="B16" s="212" t="s">
        <v>104</v>
      </c>
      <c r="C16" s="23">
        <v>403095.56</v>
      </c>
      <c r="D16" s="23">
        <v>403095.56</v>
      </c>
      <c r="E16" s="23">
        <v>403095.56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18.75" customHeight="1" spans="1:15">
      <c r="A17" s="177" t="s">
        <v>105</v>
      </c>
      <c r="B17" s="213" t="s">
        <v>95</v>
      </c>
      <c r="C17" s="23">
        <v>403095.56</v>
      </c>
      <c r="D17" s="23">
        <v>403095.56</v>
      </c>
      <c r="E17" s="23">
        <v>403095.56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8.75" customHeight="1" spans="1:15">
      <c r="A18" s="175" t="s">
        <v>106</v>
      </c>
      <c r="B18" s="212" t="s">
        <v>107</v>
      </c>
      <c r="C18" s="23">
        <v>824567.52</v>
      </c>
      <c r="D18" s="23">
        <v>824567.52</v>
      </c>
      <c r="E18" s="23">
        <v>824567.52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ht="18.75" customHeight="1" spans="1:15">
      <c r="A19" s="177" t="s">
        <v>108</v>
      </c>
      <c r="B19" s="213" t="s">
        <v>95</v>
      </c>
      <c r="C19" s="23">
        <v>824567.52</v>
      </c>
      <c r="D19" s="23">
        <v>824567.52</v>
      </c>
      <c r="E19" s="23">
        <v>824567.52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ht="18.75" customHeight="1" spans="1:15">
      <c r="A20" s="175" t="s">
        <v>109</v>
      </c>
      <c r="B20" s="212" t="s">
        <v>110</v>
      </c>
      <c r="C20" s="23">
        <v>5000</v>
      </c>
      <c r="D20" s="23">
        <v>5000</v>
      </c>
      <c r="E20" s="23"/>
      <c r="F20" s="23">
        <v>5000</v>
      </c>
      <c r="G20" s="23"/>
      <c r="H20" s="23"/>
      <c r="I20" s="23"/>
      <c r="J20" s="23"/>
      <c r="K20" s="23"/>
      <c r="L20" s="23"/>
      <c r="M20" s="23"/>
      <c r="N20" s="23"/>
      <c r="O20" s="23"/>
    </row>
    <row r="21" ht="18.75" customHeight="1" spans="1:15">
      <c r="A21" s="177" t="s">
        <v>111</v>
      </c>
      <c r="B21" s="213" t="s">
        <v>110</v>
      </c>
      <c r="C21" s="23">
        <v>5000</v>
      </c>
      <c r="D21" s="23">
        <v>5000</v>
      </c>
      <c r="E21" s="23"/>
      <c r="F21" s="23">
        <v>5000</v>
      </c>
      <c r="G21" s="23"/>
      <c r="H21" s="23"/>
      <c r="I21" s="23"/>
      <c r="J21" s="23"/>
      <c r="K21" s="23"/>
      <c r="L21" s="23"/>
      <c r="M21" s="23"/>
      <c r="N21" s="23"/>
      <c r="O21" s="23"/>
    </row>
    <row r="22" ht="18.75" customHeight="1" spans="1:15">
      <c r="A22" s="132" t="s">
        <v>112</v>
      </c>
      <c r="B22" s="160" t="s">
        <v>113</v>
      </c>
      <c r="C22" s="23">
        <v>1000</v>
      </c>
      <c r="D22" s="23">
        <v>1000</v>
      </c>
      <c r="E22" s="23"/>
      <c r="F22" s="23">
        <v>1000</v>
      </c>
      <c r="G22" s="23"/>
      <c r="H22" s="23"/>
      <c r="I22" s="23"/>
      <c r="J22" s="23"/>
      <c r="K22" s="23"/>
      <c r="L22" s="23"/>
      <c r="M22" s="23"/>
      <c r="N22" s="23"/>
      <c r="O22" s="23"/>
    </row>
    <row r="23" ht="18.75" customHeight="1" spans="1:15">
      <c r="A23" s="175" t="s">
        <v>114</v>
      </c>
      <c r="B23" s="212" t="s">
        <v>115</v>
      </c>
      <c r="C23" s="23">
        <v>1000</v>
      </c>
      <c r="D23" s="23">
        <v>1000</v>
      </c>
      <c r="E23" s="23"/>
      <c r="F23" s="23">
        <v>1000</v>
      </c>
      <c r="G23" s="23"/>
      <c r="H23" s="23"/>
      <c r="I23" s="23"/>
      <c r="J23" s="23"/>
      <c r="K23" s="23"/>
      <c r="L23" s="23"/>
      <c r="M23" s="23"/>
      <c r="N23" s="23"/>
      <c r="O23" s="23"/>
    </row>
    <row r="24" ht="18.75" customHeight="1" spans="1:15">
      <c r="A24" s="177" t="s">
        <v>116</v>
      </c>
      <c r="B24" s="213" t="s">
        <v>115</v>
      </c>
      <c r="C24" s="23">
        <v>1000</v>
      </c>
      <c r="D24" s="23">
        <v>1000</v>
      </c>
      <c r="E24" s="23"/>
      <c r="F24" s="23">
        <v>1000</v>
      </c>
      <c r="G24" s="23"/>
      <c r="H24" s="23"/>
      <c r="I24" s="23"/>
      <c r="J24" s="23"/>
      <c r="K24" s="23"/>
      <c r="L24" s="23"/>
      <c r="M24" s="23"/>
      <c r="N24" s="23"/>
      <c r="O24" s="23"/>
    </row>
    <row r="25" ht="18.75" customHeight="1" spans="1:15">
      <c r="A25" s="132" t="s">
        <v>117</v>
      </c>
      <c r="B25" s="160" t="s">
        <v>118</v>
      </c>
      <c r="C25" s="23">
        <v>1675256.79</v>
      </c>
      <c r="D25" s="23">
        <v>1675256.79</v>
      </c>
      <c r="E25" s="23">
        <v>1576670.55</v>
      </c>
      <c r="F25" s="23">
        <v>98586.24</v>
      </c>
      <c r="G25" s="23"/>
      <c r="H25" s="23"/>
      <c r="I25" s="23"/>
      <c r="J25" s="23"/>
      <c r="K25" s="23"/>
      <c r="L25" s="23"/>
      <c r="M25" s="23"/>
      <c r="N25" s="23"/>
      <c r="O25" s="23"/>
    </row>
    <row r="26" ht="18.75" customHeight="1" spans="1:15">
      <c r="A26" s="175" t="s">
        <v>119</v>
      </c>
      <c r="B26" s="212" t="s">
        <v>120</v>
      </c>
      <c r="C26" s="23">
        <v>637348.63</v>
      </c>
      <c r="D26" s="23">
        <v>637348.63</v>
      </c>
      <c r="E26" s="23">
        <v>538762.39</v>
      </c>
      <c r="F26" s="23">
        <v>98586.24</v>
      </c>
      <c r="G26" s="23"/>
      <c r="H26" s="23"/>
      <c r="I26" s="23"/>
      <c r="J26" s="23"/>
      <c r="K26" s="23"/>
      <c r="L26" s="23"/>
      <c r="M26" s="23"/>
      <c r="N26" s="23"/>
      <c r="O26" s="23"/>
    </row>
    <row r="27" ht="18.75" customHeight="1" spans="1:15">
      <c r="A27" s="177" t="s">
        <v>121</v>
      </c>
      <c r="B27" s="213" t="s">
        <v>102</v>
      </c>
      <c r="C27" s="23">
        <v>538762.39</v>
      </c>
      <c r="D27" s="23">
        <v>538762.39</v>
      </c>
      <c r="E27" s="23">
        <v>538762.39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ht="18.75" customHeight="1" spans="1:15">
      <c r="A28" s="177" t="s">
        <v>122</v>
      </c>
      <c r="B28" s="213" t="s">
        <v>123</v>
      </c>
      <c r="C28" s="23">
        <v>98586.24</v>
      </c>
      <c r="D28" s="23">
        <v>98586.24</v>
      </c>
      <c r="E28" s="23"/>
      <c r="F28" s="23">
        <v>98586.24</v>
      </c>
      <c r="G28" s="23"/>
      <c r="H28" s="23"/>
      <c r="I28" s="23"/>
      <c r="J28" s="23"/>
      <c r="K28" s="23"/>
      <c r="L28" s="23"/>
      <c r="M28" s="23"/>
      <c r="N28" s="23"/>
      <c r="O28" s="23"/>
    </row>
    <row r="29" ht="18.75" customHeight="1" spans="1:15">
      <c r="A29" s="175" t="s">
        <v>124</v>
      </c>
      <c r="B29" s="212" t="s">
        <v>125</v>
      </c>
      <c r="C29" s="23">
        <v>1014124.16</v>
      </c>
      <c r="D29" s="23">
        <v>1014124.16</v>
      </c>
      <c r="E29" s="23">
        <v>1014124.16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ht="18.75" customHeight="1" spans="1:15">
      <c r="A30" s="177" t="s">
        <v>126</v>
      </c>
      <c r="B30" s="213" t="s">
        <v>127</v>
      </c>
      <c r="C30" s="23">
        <v>168960</v>
      </c>
      <c r="D30" s="23">
        <v>168960</v>
      </c>
      <c r="E30" s="23">
        <v>168960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ht="18.75" customHeight="1" spans="1:15">
      <c r="A31" s="177" t="s">
        <v>128</v>
      </c>
      <c r="B31" s="213" t="s">
        <v>129</v>
      </c>
      <c r="C31" s="23">
        <v>42240</v>
      </c>
      <c r="D31" s="23">
        <v>42240</v>
      </c>
      <c r="E31" s="23">
        <v>42240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ht="18.75" customHeight="1" spans="1:15">
      <c r="A32" s="177" t="s">
        <v>130</v>
      </c>
      <c r="B32" s="213" t="s">
        <v>131</v>
      </c>
      <c r="C32" s="23">
        <v>802924.16</v>
      </c>
      <c r="D32" s="23">
        <v>802924.16</v>
      </c>
      <c r="E32" s="23">
        <v>802924.16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ht="18.75" customHeight="1" spans="1:15">
      <c r="A33" s="175" t="s">
        <v>132</v>
      </c>
      <c r="B33" s="212" t="s">
        <v>133</v>
      </c>
      <c r="C33" s="23">
        <v>23784</v>
      </c>
      <c r="D33" s="23">
        <v>23784</v>
      </c>
      <c r="E33" s="23">
        <v>23784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ht="18.75" customHeight="1" spans="1:15">
      <c r="A34" s="177" t="s">
        <v>134</v>
      </c>
      <c r="B34" s="213" t="s">
        <v>135</v>
      </c>
      <c r="C34" s="23">
        <v>23784</v>
      </c>
      <c r="D34" s="23">
        <v>23784</v>
      </c>
      <c r="E34" s="23">
        <v>23784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ht="18.75" customHeight="1" spans="1:15">
      <c r="A35" s="132" t="s">
        <v>136</v>
      </c>
      <c r="B35" s="160" t="s">
        <v>137</v>
      </c>
      <c r="C35" s="23">
        <v>351261.73</v>
      </c>
      <c r="D35" s="23">
        <v>351261.73</v>
      </c>
      <c r="E35" s="23">
        <v>351261.73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ht="18.75" customHeight="1" spans="1:15">
      <c r="A36" s="175" t="s">
        <v>138</v>
      </c>
      <c r="B36" s="212" t="s">
        <v>139</v>
      </c>
      <c r="C36" s="23">
        <v>351261.73</v>
      </c>
      <c r="D36" s="23">
        <v>351261.73</v>
      </c>
      <c r="E36" s="23">
        <v>351261.73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ht="18.75" customHeight="1" spans="1:15">
      <c r="A37" s="177" t="s">
        <v>140</v>
      </c>
      <c r="B37" s="213" t="s">
        <v>141</v>
      </c>
      <c r="C37" s="23">
        <v>151703.36</v>
      </c>
      <c r="D37" s="23">
        <v>151703.36</v>
      </c>
      <c r="E37" s="23">
        <v>151703.36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ht="18.75" customHeight="1" spans="1:15">
      <c r="A38" s="177" t="s">
        <v>142</v>
      </c>
      <c r="B38" s="213" t="s">
        <v>143</v>
      </c>
      <c r="C38" s="23">
        <v>174701.82</v>
      </c>
      <c r="D38" s="23">
        <v>174701.82</v>
      </c>
      <c r="E38" s="23">
        <v>174701.82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ht="18.75" customHeight="1" spans="1:15">
      <c r="A39" s="177" t="s">
        <v>144</v>
      </c>
      <c r="B39" s="213" t="s">
        <v>145</v>
      </c>
      <c r="C39" s="23">
        <v>24856.55</v>
      </c>
      <c r="D39" s="23">
        <v>24856.55</v>
      </c>
      <c r="E39" s="23">
        <v>24856.55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ht="18.75" customHeight="1" spans="1:15">
      <c r="A40" s="132" t="s">
        <v>146</v>
      </c>
      <c r="B40" s="160" t="s">
        <v>147</v>
      </c>
      <c r="C40" s="23">
        <v>5681212.2</v>
      </c>
      <c r="D40" s="23">
        <v>5681212.2</v>
      </c>
      <c r="E40" s="23">
        <v>5681212.2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ht="18.75" customHeight="1" spans="1:15">
      <c r="A41" s="175" t="s">
        <v>148</v>
      </c>
      <c r="B41" s="212" t="s">
        <v>149</v>
      </c>
      <c r="C41" s="23">
        <v>1864336.3</v>
      </c>
      <c r="D41" s="23">
        <v>1864336.3</v>
      </c>
      <c r="E41" s="23">
        <v>1864336.3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ht="18.75" customHeight="1" spans="1:15">
      <c r="A42" s="177" t="s">
        <v>150</v>
      </c>
      <c r="B42" s="213" t="s">
        <v>102</v>
      </c>
      <c r="C42" s="23">
        <v>1864336.3</v>
      </c>
      <c r="D42" s="23">
        <v>1864336.3</v>
      </c>
      <c r="E42" s="23">
        <v>1864336.3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ht="18.75" customHeight="1" spans="1:15">
      <c r="A43" s="175" t="s">
        <v>151</v>
      </c>
      <c r="B43" s="212" t="s">
        <v>152</v>
      </c>
      <c r="C43" s="23">
        <v>508345.9</v>
      </c>
      <c r="D43" s="23">
        <v>508345.9</v>
      </c>
      <c r="E43" s="23">
        <v>508345.9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ht="18.75" customHeight="1" spans="1:15">
      <c r="A44" s="177" t="s">
        <v>153</v>
      </c>
      <c r="B44" s="213" t="s">
        <v>154</v>
      </c>
      <c r="C44" s="23">
        <v>508345.9</v>
      </c>
      <c r="D44" s="23">
        <v>508345.9</v>
      </c>
      <c r="E44" s="23">
        <v>508345.9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ht="18.75" customHeight="1" spans="1:15">
      <c r="A45" s="175" t="s">
        <v>155</v>
      </c>
      <c r="B45" s="212" t="s">
        <v>156</v>
      </c>
      <c r="C45" s="23">
        <v>3308530</v>
      </c>
      <c r="D45" s="23">
        <v>3308530</v>
      </c>
      <c r="E45" s="23">
        <v>3308530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ht="18.75" customHeight="1" spans="1:15">
      <c r="A46" s="177" t="s">
        <v>157</v>
      </c>
      <c r="B46" s="213" t="s">
        <v>158</v>
      </c>
      <c r="C46" s="23">
        <v>2553980</v>
      </c>
      <c r="D46" s="23">
        <v>2553980</v>
      </c>
      <c r="E46" s="23">
        <v>2553980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ht="18.75" customHeight="1" spans="1:15">
      <c r="A47" s="177" t="s">
        <v>159</v>
      </c>
      <c r="B47" s="213" t="s">
        <v>160</v>
      </c>
      <c r="C47" s="23">
        <v>754550</v>
      </c>
      <c r="D47" s="23">
        <v>754550</v>
      </c>
      <c r="E47" s="23">
        <v>754550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ht="18.75" customHeight="1" spans="1:15">
      <c r="A48" s="132" t="s">
        <v>161</v>
      </c>
      <c r="B48" s="160" t="s">
        <v>162</v>
      </c>
      <c r="C48" s="23">
        <v>602193.12</v>
      </c>
      <c r="D48" s="23">
        <v>602193.12</v>
      </c>
      <c r="E48" s="23">
        <v>602193.12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ht="18.75" customHeight="1" spans="1:15">
      <c r="A49" s="175" t="s">
        <v>163</v>
      </c>
      <c r="B49" s="212" t="s">
        <v>164</v>
      </c>
      <c r="C49" s="23">
        <v>602193.12</v>
      </c>
      <c r="D49" s="23">
        <v>602193.12</v>
      </c>
      <c r="E49" s="23">
        <v>602193.12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ht="18.75" customHeight="1" spans="1:15">
      <c r="A50" s="177" t="s">
        <v>165</v>
      </c>
      <c r="B50" s="213" t="s">
        <v>166</v>
      </c>
      <c r="C50" s="23">
        <v>602193.12</v>
      </c>
      <c r="D50" s="23">
        <v>602193.12</v>
      </c>
      <c r="E50" s="23">
        <v>602193.12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ht="18.75" customHeight="1" spans="1:15">
      <c r="A51" s="179" t="s">
        <v>167</v>
      </c>
      <c r="B51" s="180" t="s">
        <v>167</v>
      </c>
      <c r="C51" s="23">
        <v>12466251.07</v>
      </c>
      <c r="D51" s="23">
        <v>12266251.07</v>
      </c>
      <c r="E51" s="23">
        <v>12044464.83</v>
      </c>
      <c r="F51" s="23">
        <v>221786.24</v>
      </c>
      <c r="G51" s="23"/>
      <c r="H51" s="23"/>
      <c r="I51" s="23"/>
      <c r="J51" s="23">
        <v>200000</v>
      </c>
      <c r="K51" s="23"/>
      <c r="L51" s="23"/>
      <c r="M51" s="23"/>
      <c r="N51" s="23"/>
      <c r="O51" s="23">
        <v>200000</v>
      </c>
    </row>
  </sheetData>
  <mergeCells count="11">
    <mergeCell ref="A2:O2"/>
    <mergeCell ref="A3:L3"/>
    <mergeCell ref="D4:F4"/>
    <mergeCell ref="J4:O4"/>
    <mergeCell ref="A51:B51"/>
    <mergeCell ref="A4:A5"/>
    <mergeCell ref="B4:B5"/>
    <mergeCell ref="C4:C5"/>
    <mergeCell ref="G4:G5"/>
    <mergeCell ref="H4:H5"/>
    <mergeCell ref="I4:I5"/>
  </mergeCells>
  <printOptions horizontalCentered="1"/>
  <pageMargins left="0.39" right="0.39" top="0.51" bottom="0.51" header="0.31" footer="0.31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9.2857142857143" customWidth="1"/>
    <col min="2" max="2" width="30.847619047619" customWidth="1"/>
    <col min="3" max="3" width="35.847619047619" customWidth="1"/>
    <col min="4" max="4" width="29.847619047619" customWidth="1"/>
  </cols>
  <sheetData>
    <row r="1" ht="15" customHeight="1" spans="1:4">
      <c r="A1" s="1"/>
      <c r="B1" s="1"/>
      <c r="C1" s="1"/>
      <c r="D1" s="40" t="s">
        <v>168</v>
      </c>
    </row>
    <row r="2" ht="36" customHeight="1" spans="1:4">
      <c r="A2" s="5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7" t="str">
        <f>"单位名称："&amp;"沧源佤族自治县班洪乡"</f>
        <v>单位名称：沧源佤族自治县班洪乡</v>
      </c>
      <c r="B3" s="159"/>
      <c r="C3" s="159"/>
      <c r="D3" s="40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31" t="s">
        <v>4</v>
      </c>
      <c r="B5" s="107" t="str">
        <f>"2025"&amp;"年预算数"</f>
        <v>2025年预算数</v>
      </c>
      <c r="C5" s="31" t="s">
        <v>169</v>
      </c>
      <c r="D5" s="107" t="str">
        <f>"2025"&amp;"年预算数"</f>
        <v>2025年预算数</v>
      </c>
    </row>
    <row r="6" ht="18.75" customHeight="1" spans="1:4">
      <c r="A6" s="33"/>
      <c r="B6" s="18"/>
      <c r="C6" s="33"/>
      <c r="D6" s="18"/>
    </row>
    <row r="7" ht="18.75" customHeight="1" spans="1:4">
      <c r="A7" s="160" t="s">
        <v>170</v>
      </c>
      <c r="B7" s="23">
        <v>12266251.07</v>
      </c>
      <c r="C7" s="22" t="s">
        <v>171</v>
      </c>
      <c r="D7" s="23">
        <v>12266251.07</v>
      </c>
    </row>
    <row r="8" ht="18.75" customHeight="1" spans="1:4">
      <c r="A8" s="161" t="s">
        <v>172</v>
      </c>
      <c r="B8" s="23">
        <v>12266251.07</v>
      </c>
      <c r="C8" s="22" t="s">
        <v>173</v>
      </c>
      <c r="D8" s="23">
        <v>3955327.23</v>
      </c>
    </row>
    <row r="9" ht="18.75" customHeight="1" spans="1:4">
      <c r="A9" s="161" t="s">
        <v>174</v>
      </c>
      <c r="B9" s="23"/>
      <c r="C9" s="22" t="s">
        <v>175</v>
      </c>
      <c r="D9" s="23"/>
    </row>
    <row r="10" ht="18.75" customHeight="1" spans="1:4">
      <c r="A10" s="161" t="s">
        <v>176</v>
      </c>
      <c r="B10" s="23"/>
      <c r="C10" s="22" t="s">
        <v>177</v>
      </c>
      <c r="D10" s="23">
        <v>1000</v>
      </c>
    </row>
    <row r="11" ht="18.75" customHeight="1" spans="1:4">
      <c r="A11" s="162" t="s">
        <v>178</v>
      </c>
      <c r="B11" s="23"/>
      <c r="C11" s="163" t="s">
        <v>179</v>
      </c>
      <c r="D11" s="23"/>
    </row>
    <row r="12" ht="18.75" customHeight="1" spans="1:4">
      <c r="A12" s="164" t="s">
        <v>172</v>
      </c>
      <c r="B12" s="23"/>
      <c r="C12" s="165" t="s">
        <v>180</v>
      </c>
      <c r="D12" s="23"/>
    </row>
    <row r="13" ht="18.75" customHeight="1" spans="1:4">
      <c r="A13" s="164" t="s">
        <v>174</v>
      </c>
      <c r="B13" s="23"/>
      <c r="C13" s="165" t="s">
        <v>181</v>
      </c>
      <c r="D13" s="23"/>
    </row>
    <row r="14" ht="18.75" customHeight="1" spans="1:4">
      <c r="A14" s="164" t="s">
        <v>176</v>
      </c>
      <c r="B14" s="23"/>
      <c r="C14" s="165" t="s">
        <v>182</v>
      </c>
      <c r="D14" s="23"/>
    </row>
    <row r="15" ht="18.75" customHeight="1" spans="1:4">
      <c r="A15" s="164" t="s">
        <v>26</v>
      </c>
      <c r="B15" s="23"/>
      <c r="C15" s="165" t="s">
        <v>183</v>
      </c>
      <c r="D15" s="23">
        <v>1675256.79</v>
      </c>
    </row>
    <row r="16" ht="18.75" customHeight="1" spans="1:4">
      <c r="A16" s="164" t="s">
        <v>26</v>
      </c>
      <c r="B16" s="23" t="s">
        <v>26</v>
      </c>
      <c r="C16" s="165" t="s">
        <v>184</v>
      </c>
      <c r="D16" s="23">
        <v>351261.73</v>
      </c>
    </row>
    <row r="17" ht="18.75" customHeight="1" spans="1:4">
      <c r="A17" s="166" t="s">
        <v>26</v>
      </c>
      <c r="B17" s="23" t="s">
        <v>26</v>
      </c>
      <c r="C17" s="165" t="s">
        <v>185</v>
      </c>
      <c r="D17" s="23"/>
    </row>
    <row r="18" ht="18.75" customHeight="1" spans="1:4">
      <c r="A18" s="166" t="s">
        <v>26</v>
      </c>
      <c r="B18" s="23" t="s">
        <v>26</v>
      </c>
      <c r="C18" s="165" t="s">
        <v>186</v>
      </c>
      <c r="D18" s="23"/>
    </row>
    <row r="19" ht="18.75" customHeight="1" spans="1:4">
      <c r="A19" s="167" t="s">
        <v>26</v>
      </c>
      <c r="B19" s="23" t="s">
        <v>26</v>
      </c>
      <c r="C19" s="165" t="s">
        <v>187</v>
      </c>
      <c r="D19" s="23">
        <v>5681212.2</v>
      </c>
    </row>
    <row r="20" ht="18.75" customHeight="1" spans="1:4">
      <c r="A20" s="167" t="s">
        <v>26</v>
      </c>
      <c r="B20" s="23" t="s">
        <v>26</v>
      </c>
      <c r="C20" s="165" t="s">
        <v>188</v>
      </c>
      <c r="D20" s="23"/>
    </row>
    <row r="21" ht="18.75" customHeight="1" spans="1:4">
      <c r="A21" s="167" t="s">
        <v>26</v>
      </c>
      <c r="B21" s="23" t="s">
        <v>26</v>
      </c>
      <c r="C21" s="165" t="s">
        <v>189</v>
      </c>
      <c r="D21" s="23"/>
    </row>
    <row r="22" ht="18.75" customHeight="1" spans="1:4">
      <c r="A22" s="167" t="s">
        <v>26</v>
      </c>
      <c r="B22" s="23" t="s">
        <v>26</v>
      </c>
      <c r="C22" s="165" t="s">
        <v>190</v>
      </c>
      <c r="D22" s="23"/>
    </row>
    <row r="23" ht="18.75" customHeight="1" spans="1:4">
      <c r="A23" s="167" t="s">
        <v>26</v>
      </c>
      <c r="B23" s="23" t="s">
        <v>26</v>
      </c>
      <c r="C23" s="165" t="s">
        <v>191</v>
      </c>
      <c r="D23" s="23"/>
    </row>
    <row r="24" ht="18.75" customHeight="1" spans="1:4">
      <c r="A24" s="167" t="s">
        <v>26</v>
      </c>
      <c r="B24" s="23" t="s">
        <v>26</v>
      </c>
      <c r="C24" s="165" t="s">
        <v>192</v>
      </c>
      <c r="D24" s="23"/>
    </row>
    <row r="25" ht="18.75" customHeight="1" spans="1:4">
      <c r="A25" s="167" t="s">
        <v>26</v>
      </c>
      <c r="B25" s="23" t="s">
        <v>26</v>
      </c>
      <c r="C25" s="165" t="s">
        <v>193</v>
      </c>
      <c r="D25" s="23"/>
    </row>
    <row r="26" ht="18.75" customHeight="1" spans="1:4">
      <c r="A26" s="167" t="s">
        <v>26</v>
      </c>
      <c r="B26" s="23" t="s">
        <v>26</v>
      </c>
      <c r="C26" s="165" t="s">
        <v>194</v>
      </c>
      <c r="D26" s="23">
        <v>602193.12</v>
      </c>
    </row>
    <row r="27" ht="18.75" customHeight="1" spans="1:4">
      <c r="A27" s="167" t="s">
        <v>26</v>
      </c>
      <c r="B27" s="23" t="s">
        <v>26</v>
      </c>
      <c r="C27" s="165" t="s">
        <v>195</v>
      </c>
      <c r="D27" s="23"/>
    </row>
    <row r="28" ht="18.75" customHeight="1" spans="1:4">
      <c r="A28" s="167" t="s">
        <v>26</v>
      </c>
      <c r="B28" s="23" t="s">
        <v>26</v>
      </c>
      <c r="C28" s="165" t="s">
        <v>196</v>
      </c>
      <c r="D28" s="23"/>
    </row>
    <row r="29" ht="18.75" customHeight="1" spans="1:4">
      <c r="A29" s="167" t="s">
        <v>26</v>
      </c>
      <c r="B29" s="23" t="s">
        <v>26</v>
      </c>
      <c r="C29" s="165" t="s">
        <v>197</v>
      </c>
      <c r="D29" s="23"/>
    </row>
    <row r="30" ht="18.75" customHeight="1" spans="1:4">
      <c r="A30" s="167" t="s">
        <v>26</v>
      </c>
      <c r="B30" s="23" t="s">
        <v>26</v>
      </c>
      <c r="C30" s="165" t="s">
        <v>198</v>
      </c>
      <c r="D30" s="23"/>
    </row>
    <row r="31" ht="18.75" customHeight="1" spans="1:4">
      <c r="A31" s="168" t="s">
        <v>26</v>
      </c>
      <c r="B31" s="23" t="s">
        <v>26</v>
      </c>
      <c r="C31" s="165" t="s">
        <v>199</v>
      </c>
      <c r="D31" s="23"/>
    </row>
    <row r="32" ht="18.75" customHeight="1" spans="1:4">
      <c r="A32" s="168" t="s">
        <v>26</v>
      </c>
      <c r="B32" s="23" t="s">
        <v>26</v>
      </c>
      <c r="C32" s="165" t="s">
        <v>200</v>
      </c>
      <c r="D32" s="23"/>
    </row>
    <row r="33" ht="18.75" customHeight="1" spans="1:4">
      <c r="A33" s="168" t="s">
        <v>26</v>
      </c>
      <c r="B33" s="23" t="s">
        <v>26</v>
      </c>
      <c r="C33" s="165" t="s">
        <v>201</v>
      </c>
      <c r="D33" s="23"/>
    </row>
    <row r="34" ht="18.75" customHeight="1" spans="1:4">
      <c r="A34" s="168"/>
      <c r="B34" s="23"/>
      <c r="C34" s="165" t="s">
        <v>202</v>
      </c>
      <c r="D34" s="23"/>
    </row>
    <row r="35" ht="18.75" customHeight="1" spans="1:4">
      <c r="A35" s="168" t="s">
        <v>26</v>
      </c>
      <c r="B35" s="23" t="s">
        <v>26</v>
      </c>
      <c r="C35" s="165" t="s">
        <v>203</v>
      </c>
      <c r="D35" s="23"/>
    </row>
    <row r="36" ht="18.75" customHeight="1" spans="1:4">
      <c r="A36" s="55" t="s">
        <v>204</v>
      </c>
      <c r="B36" s="169">
        <v>12266251.07</v>
      </c>
      <c r="C36" s="170" t="s">
        <v>52</v>
      </c>
      <c r="D36" s="169">
        <v>12266251.07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1" width="20.1428571428571" customWidth="1"/>
    <col min="2" max="2" width="44" customWidth="1"/>
    <col min="3" max="3" width="24.2857142857143" customWidth="1"/>
    <col min="4" max="4" width="20.4190476190476" customWidth="1"/>
    <col min="5" max="7" width="24.2857142857143" customWidth="1"/>
  </cols>
  <sheetData>
    <row r="1" ht="15" customHeight="1" spans="4:7">
      <c r="D1" s="149"/>
      <c r="F1" s="57"/>
      <c r="G1" s="40" t="s">
        <v>205</v>
      </c>
    </row>
    <row r="2" ht="39" customHeight="1" spans="1:7">
      <c r="A2" s="5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" customHeight="1" spans="1:7">
      <c r="A3" s="151" t="str">
        <f>"单位名称："&amp;"沧源佤族自治县班洪乡"</f>
        <v>单位名称：沧源佤族自治县班洪乡</v>
      </c>
      <c r="B3" s="29"/>
      <c r="C3" s="30"/>
      <c r="D3" s="30"/>
      <c r="E3" s="30"/>
      <c r="F3" s="102"/>
      <c r="G3" s="40" t="s">
        <v>1</v>
      </c>
    </row>
    <row r="4" ht="20.25" customHeight="1" spans="1:7">
      <c r="A4" s="152" t="s">
        <v>206</v>
      </c>
      <c r="B4" s="153"/>
      <c r="C4" s="107" t="s">
        <v>56</v>
      </c>
      <c r="D4" s="130" t="s">
        <v>77</v>
      </c>
      <c r="E4" s="13"/>
      <c r="F4" s="14"/>
      <c r="G4" s="123" t="s">
        <v>78</v>
      </c>
    </row>
    <row r="5" ht="20.25" customHeight="1" spans="1:7">
      <c r="A5" s="154" t="s">
        <v>75</v>
      </c>
      <c r="B5" s="154" t="s">
        <v>76</v>
      </c>
      <c r="C5" s="33"/>
      <c r="D5" s="66" t="s">
        <v>58</v>
      </c>
      <c r="E5" s="66" t="s">
        <v>207</v>
      </c>
      <c r="F5" s="66" t="s">
        <v>208</v>
      </c>
      <c r="G5" s="94"/>
    </row>
    <row r="6" ht="19.5" customHeight="1" spans="1:7">
      <c r="A6" s="154" t="s">
        <v>209</v>
      </c>
      <c r="B6" s="154" t="s">
        <v>210</v>
      </c>
      <c r="C6" s="154" t="s">
        <v>211</v>
      </c>
      <c r="D6" s="66">
        <v>4</v>
      </c>
      <c r="E6" s="155" t="s">
        <v>212</v>
      </c>
      <c r="F6" s="155" t="s">
        <v>213</v>
      </c>
      <c r="G6" s="154" t="s">
        <v>214</v>
      </c>
    </row>
    <row r="7" ht="18" customHeight="1" spans="1:7">
      <c r="A7" s="34" t="s">
        <v>86</v>
      </c>
      <c r="B7" s="34" t="s">
        <v>87</v>
      </c>
      <c r="C7" s="23">
        <v>3955327.23</v>
      </c>
      <c r="D7" s="23">
        <v>3833127.23</v>
      </c>
      <c r="E7" s="23">
        <v>3446466.43</v>
      </c>
      <c r="F7" s="23">
        <v>386660.8</v>
      </c>
      <c r="G7" s="23">
        <v>122200</v>
      </c>
    </row>
    <row r="8" ht="18" customHeight="1" spans="1:7">
      <c r="A8" s="118" t="s">
        <v>88</v>
      </c>
      <c r="B8" s="118" t="s">
        <v>89</v>
      </c>
      <c r="C8" s="23">
        <v>117200</v>
      </c>
      <c r="D8" s="23"/>
      <c r="E8" s="23"/>
      <c r="F8" s="23"/>
      <c r="G8" s="23">
        <v>117200</v>
      </c>
    </row>
    <row r="9" ht="18" customHeight="1" spans="1:7">
      <c r="A9" s="119" t="s">
        <v>90</v>
      </c>
      <c r="B9" s="119" t="s">
        <v>91</v>
      </c>
      <c r="C9" s="23">
        <v>117200</v>
      </c>
      <c r="D9" s="23"/>
      <c r="E9" s="23"/>
      <c r="F9" s="23"/>
      <c r="G9" s="23">
        <v>117200</v>
      </c>
    </row>
    <row r="10" ht="18" customHeight="1" spans="1:7">
      <c r="A10" s="118" t="s">
        <v>92</v>
      </c>
      <c r="B10" s="118" t="s">
        <v>93</v>
      </c>
      <c r="C10" s="23">
        <v>1942568.37</v>
      </c>
      <c r="D10" s="23">
        <v>1942568.37</v>
      </c>
      <c r="E10" s="23">
        <v>1745276.21</v>
      </c>
      <c r="F10" s="23">
        <v>197292.16</v>
      </c>
      <c r="G10" s="23"/>
    </row>
    <row r="11" ht="18" customHeight="1" spans="1:7">
      <c r="A11" s="119" t="s">
        <v>94</v>
      </c>
      <c r="B11" s="119" t="s">
        <v>95</v>
      </c>
      <c r="C11" s="23">
        <v>1942568.37</v>
      </c>
      <c r="D11" s="23">
        <v>1942568.37</v>
      </c>
      <c r="E11" s="23">
        <v>1745276.21</v>
      </c>
      <c r="F11" s="23">
        <v>197292.16</v>
      </c>
      <c r="G11" s="23"/>
    </row>
    <row r="12" ht="18" customHeight="1" spans="1:7">
      <c r="A12" s="118" t="s">
        <v>96</v>
      </c>
      <c r="B12" s="118" t="s">
        <v>97</v>
      </c>
      <c r="C12" s="23">
        <v>346795.84</v>
      </c>
      <c r="D12" s="23">
        <v>346795.84</v>
      </c>
      <c r="E12" s="23">
        <v>309064</v>
      </c>
      <c r="F12" s="23">
        <v>37731.84</v>
      </c>
      <c r="G12" s="23"/>
    </row>
    <row r="13" ht="18" customHeight="1" spans="1:7">
      <c r="A13" s="119" t="s">
        <v>98</v>
      </c>
      <c r="B13" s="119" t="s">
        <v>95</v>
      </c>
      <c r="C13" s="23">
        <v>346795.84</v>
      </c>
      <c r="D13" s="23">
        <v>346795.84</v>
      </c>
      <c r="E13" s="23">
        <v>309064</v>
      </c>
      <c r="F13" s="23">
        <v>37731.84</v>
      </c>
      <c r="G13" s="23"/>
    </row>
    <row r="14" ht="18" customHeight="1" spans="1:7">
      <c r="A14" s="118" t="s">
        <v>99</v>
      </c>
      <c r="B14" s="118" t="s">
        <v>100</v>
      </c>
      <c r="C14" s="23">
        <v>316099.94</v>
      </c>
      <c r="D14" s="23">
        <v>316099.94</v>
      </c>
      <c r="E14" s="23">
        <v>305239.22</v>
      </c>
      <c r="F14" s="23">
        <v>10860.72</v>
      </c>
      <c r="G14" s="23"/>
    </row>
    <row r="15" ht="18" customHeight="1" spans="1:7">
      <c r="A15" s="119" t="s">
        <v>101</v>
      </c>
      <c r="B15" s="119" t="s">
        <v>102</v>
      </c>
      <c r="C15" s="23">
        <v>316099.94</v>
      </c>
      <c r="D15" s="23">
        <v>316099.94</v>
      </c>
      <c r="E15" s="23">
        <v>305239.22</v>
      </c>
      <c r="F15" s="23">
        <v>10860.72</v>
      </c>
      <c r="G15" s="23"/>
    </row>
    <row r="16" ht="18" customHeight="1" spans="1:7">
      <c r="A16" s="118" t="s">
        <v>103</v>
      </c>
      <c r="B16" s="118" t="s">
        <v>104</v>
      </c>
      <c r="C16" s="23">
        <v>403095.56</v>
      </c>
      <c r="D16" s="23">
        <v>403095.56</v>
      </c>
      <c r="E16" s="23">
        <v>344123</v>
      </c>
      <c r="F16" s="23">
        <v>58972.56</v>
      </c>
      <c r="G16" s="23"/>
    </row>
    <row r="17" ht="18" customHeight="1" spans="1:7">
      <c r="A17" s="119" t="s">
        <v>105</v>
      </c>
      <c r="B17" s="119" t="s">
        <v>95</v>
      </c>
      <c r="C17" s="23">
        <v>403095.56</v>
      </c>
      <c r="D17" s="23">
        <v>403095.56</v>
      </c>
      <c r="E17" s="23">
        <v>344123</v>
      </c>
      <c r="F17" s="23">
        <v>58972.56</v>
      </c>
      <c r="G17" s="23"/>
    </row>
    <row r="18" ht="18" customHeight="1" spans="1:7">
      <c r="A18" s="118" t="s">
        <v>106</v>
      </c>
      <c r="B18" s="118" t="s">
        <v>107</v>
      </c>
      <c r="C18" s="23">
        <v>824567.52</v>
      </c>
      <c r="D18" s="23">
        <v>824567.52</v>
      </c>
      <c r="E18" s="23">
        <v>742764</v>
      </c>
      <c r="F18" s="23">
        <v>81803.52</v>
      </c>
      <c r="G18" s="23"/>
    </row>
    <row r="19" ht="18" customHeight="1" spans="1:7">
      <c r="A19" s="119" t="s">
        <v>108</v>
      </c>
      <c r="B19" s="119" t="s">
        <v>95</v>
      </c>
      <c r="C19" s="23">
        <v>824567.52</v>
      </c>
      <c r="D19" s="23">
        <v>824567.52</v>
      </c>
      <c r="E19" s="23">
        <v>742764</v>
      </c>
      <c r="F19" s="23">
        <v>81803.52</v>
      </c>
      <c r="G19" s="23"/>
    </row>
    <row r="20" ht="18" customHeight="1" spans="1:7">
      <c r="A20" s="118" t="s">
        <v>109</v>
      </c>
      <c r="B20" s="118" t="s">
        <v>110</v>
      </c>
      <c r="C20" s="23">
        <v>5000</v>
      </c>
      <c r="D20" s="23"/>
      <c r="E20" s="23"/>
      <c r="F20" s="23"/>
      <c r="G20" s="23">
        <v>5000</v>
      </c>
    </row>
    <row r="21" ht="18" customHeight="1" spans="1:7">
      <c r="A21" s="119" t="s">
        <v>111</v>
      </c>
      <c r="B21" s="119" t="s">
        <v>110</v>
      </c>
      <c r="C21" s="23">
        <v>5000</v>
      </c>
      <c r="D21" s="23"/>
      <c r="E21" s="23"/>
      <c r="F21" s="23"/>
      <c r="G21" s="23">
        <v>5000</v>
      </c>
    </row>
    <row r="22" ht="18" customHeight="1" spans="1:7">
      <c r="A22" s="34" t="s">
        <v>112</v>
      </c>
      <c r="B22" s="34" t="s">
        <v>113</v>
      </c>
      <c r="C22" s="23">
        <v>1000</v>
      </c>
      <c r="D22" s="23"/>
      <c r="E22" s="23"/>
      <c r="F22" s="23"/>
      <c r="G22" s="23">
        <v>1000</v>
      </c>
    </row>
    <row r="23" ht="18" customHeight="1" spans="1:7">
      <c r="A23" s="118" t="s">
        <v>114</v>
      </c>
      <c r="B23" s="118" t="s">
        <v>115</v>
      </c>
      <c r="C23" s="23">
        <v>1000</v>
      </c>
      <c r="D23" s="23"/>
      <c r="E23" s="23"/>
      <c r="F23" s="23"/>
      <c r="G23" s="23">
        <v>1000</v>
      </c>
    </row>
    <row r="24" ht="18" customHeight="1" spans="1:7">
      <c r="A24" s="119" t="s">
        <v>116</v>
      </c>
      <c r="B24" s="119" t="s">
        <v>115</v>
      </c>
      <c r="C24" s="23">
        <v>1000</v>
      </c>
      <c r="D24" s="23"/>
      <c r="E24" s="23"/>
      <c r="F24" s="23"/>
      <c r="G24" s="23">
        <v>1000</v>
      </c>
    </row>
    <row r="25" ht="18" customHeight="1" spans="1:7">
      <c r="A25" s="34" t="s">
        <v>117</v>
      </c>
      <c r="B25" s="34" t="s">
        <v>118</v>
      </c>
      <c r="C25" s="23">
        <v>1675256.79</v>
      </c>
      <c r="D25" s="23">
        <v>1576670.55</v>
      </c>
      <c r="E25" s="23">
        <v>1558500.63</v>
      </c>
      <c r="F25" s="23">
        <v>18169.92</v>
      </c>
      <c r="G25" s="23">
        <v>98586.24</v>
      </c>
    </row>
    <row r="26" ht="18" customHeight="1" spans="1:7">
      <c r="A26" s="118" t="s">
        <v>119</v>
      </c>
      <c r="B26" s="118" t="s">
        <v>120</v>
      </c>
      <c r="C26" s="23">
        <v>637348.63</v>
      </c>
      <c r="D26" s="23">
        <v>538762.39</v>
      </c>
      <c r="E26" s="23">
        <v>520592.47</v>
      </c>
      <c r="F26" s="23">
        <v>18169.92</v>
      </c>
      <c r="G26" s="23">
        <v>98586.24</v>
      </c>
    </row>
    <row r="27" ht="18" customHeight="1" spans="1:7">
      <c r="A27" s="119" t="s">
        <v>121</v>
      </c>
      <c r="B27" s="119" t="s">
        <v>102</v>
      </c>
      <c r="C27" s="23">
        <v>538762.39</v>
      </c>
      <c r="D27" s="23">
        <v>538762.39</v>
      </c>
      <c r="E27" s="23">
        <v>520592.47</v>
      </c>
      <c r="F27" s="23">
        <v>18169.92</v>
      </c>
      <c r="G27" s="23"/>
    </row>
    <row r="28" ht="18" customHeight="1" spans="1:7">
      <c r="A28" s="119" t="s">
        <v>122</v>
      </c>
      <c r="B28" s="119" t="s">
        <v>123</v>
      </c>
      <c r="C28" s="23">
        <v>98586.24</v>
      </c>
      <c r="D28" s="23"/>
      <c r="E28" s="23"/>
      <c r="F28" s="23"/>
      <c r="G28" s="23">
        <v>98586.24</v>
      </c>
    </row>
    <row r="29" ht="18" customHeight="1" spans="1:7">
      <c r="A29" s="118" t="s">
        <v>124</v>
      </c>
      <c r="B29" s="118" t="s">
        <v>125</v>
      </c>
      <c r="C29" s="23">
        <v>1014124.16</v>
      </c>
      <c r="D29" s="23">
        <v>1014124.16</v>
      </c>
      <c r="E29" s="23">
        <v>1014124.16</v>
      </c>
      <c r="F29" s="23"/>
      <c r="G29" s="23"/>
    </row>
    <row r="30" ht="18" customHeight="1" spans="1:7">
      <c r="A30" s="119" t="s">
        <v>126</v>
      </c>
      <c r="B30" s="119" t="s">
        <v>127</v>
      </c>
      <c r="C30" s="23">
        <v>168960</v>
      </c>
      <c r="D30" s="23">
        <v>168960</v>
      </c>
      <c r="E30" s="23">
        <v>168960</v>
      </c>
      <c r="F30" s="23"/>
      <c r="G30" s="23"/>
    </row>
    <row r="31" ht="18" customHeight="1" spans="1:7">
      <c r="A31" s="119" t="s">
        <v>128</v>
      </c>
      <c r="B31" s="119" t="s">
        <v>129</v>
      </c>
      <c r="C31" s="23">
        <v>42240</v>
      </c>
      <c r="D31" s="23">
        <v>42240</v>
      </c>
      <c r="E31" s="23">
        <v>42240</v>
      </c>
      <c r="F31" s="23"/>
      <c r="G31" s="23"/>
    </row>
    <row r="32" ht="18" customHeight="1" spans="1:7">
      <c r="A32" s="119" t="s">
        <v>130</v>
      </c>
      <c r="B32" s="119" t="s">
        <v>131</v>
      </c>
      <c r="C32" s="23">
        <v>802924.16</v>
      </c>
      <c r="D32" s="23">
        <v>802924.16</v>
      </c>
      <c r="E32" s="23">
        <v>802924.16</v>
      </c>
      <c r="F32" s="23"/>
      <c r="G32" s="23"/>
    </row>
    <row r="33" ht="18" customHeight="1" spans="1:7">
      <c r="A33" s="118" t="s">
        <v>132</v>
      </c>
      <c r="B33" s="118" t="s">
        <v>133</v>
      </c>
      <c r="C33" s="23">
        <v>23784</v>
      </c>
      <c r="D33" s="23">
        <v>23784</v>
      </c>
      <c r="E33" s="23">
        <v>23784</v>
      </c>
      <c r="F33" s="23"/>
      <c r="G33" s="23"/>
    </row>
    <row r="34" ht="18" customHeight="1" spans="1:7">
      <c r="A34" s="119" t="s">
        <v>134</v>
      </c>
      <c r="B34" s="119" t="s">
        <v>135</v>
      </c>
      <c r="C34" s="23">
        <v>23784</v>
      </c>
      <c r="D34" s="23">
        <v>23784</v>
      </c>
      <c r="E34" s="23">
        <v>23784</v>
      </c>
      <c r="F34" s="23"/>
      <c r="G34" s="23"/>
    </row>
    <row r="35" ht="18" customHeight="1" spans="1:7">
      <c r="A35" s="34" t="s">
        <v>136</v>
      </c>
      <c r="B35" s="34" t="s">
        <v>137</v>
      </c>
      <c r="C35" s="23">
        <v>351261.73</v>
      </c>
      <c r="D35" s="23">
        <v>351261.73</v>
      </c>
      <c r="E35" s="23">
        <v>351261.73</v>
      </c>
      <c r="F35" s="23"/>
      <c r="G35" s="23"/>
    </row>
    <row r="36" ht="18" customHeight="1" spans="1:7">
      <c r="A36" s="118" t="s">
        <v>138</v>
      </c>
      <c r="B36" s="118" t="s">
        <v>139</v>
      </c>
      <c r="C36" s="23">
        <v>351261.73</v>
      </c>
      <c r="D36" s="23">
        <v>351261.73</v>
      </c>
      <c r="E36" s="23">
        <v>351261.73</v>
      </c>
      <c r="F36" s="23"/>
      <c r="G36" s="23"/>
    </row>
    <row r="37" ht="18" customHeight="1" spans="1:7">
      <c r="A37" s="119" t="s">
        <v>140</v>
      </c>
      <c r="B37" s="119" t="s">
        <v>141</v>
      </c>
      <c r="C37" s="23">
        <v>151703.36</v>
      </c>
      <c r="D37" s="23">
        <v>151703.36</v>
      </c>
      <c r="E37" s="23">
        <v>151703.36</v>
      </c>
      <c r="F37" s="23"/>
      <c r="G37" s="23"/>
    </row>
    <row r="38" ht="18" customHeight="1" spans="1:7">
      <c r="A38" s="119" t="s">
        <v>142</v>
      </c>
      <c r="B38" s="119" t="s">
        <v>143</v>
      </c>
      <c r="C38" s="23">
        <v>174701.82</v>
      </c>
      <c r="D38" s="23">
        <v>174701.82</v>
      </c>
      <c r="E38" s="23">
        <v>174701.82</v>
      </c>
      <c r="F38" s="23"/>
      <c r="G38" s="23"/>
    </row>
    <row r="39" ht="18" customHeight="1" spans="1:7">
      <c r="A39" s="119" t="s">
        <v>144</v>
      </c>
      <c r="B39" s="119" t="s">
        <v>145</v>
      </c>
      <c r="C39" s="23">
        <v>24856.55</v>
      </c>
      <c r="D39" s="23">
        <v>24856.55</v>
      </c>
      <c r="E39" s="23">
        <v>24856.55</v>
      </c>
      <c r="F39" s="23"/>
      <c r="G39" s="23"/>
    </row>
    <row r="40" ht="18" customHeight="1" spans="1:7">
      <c r="A40" s="34" t="s">
        <v>146</v>
      </c>
      <c r="B40" s="34" t="s">
        <v>147</v>
      </c>
      <c r="C40" s="23">
        <v>5681212.2</v>
      </c>
      <c r="D40" s="23">
        <v>5681212.2</v>
      </c>
      <c r="E40" s="23">
        <v>5270250.44</v>
      </c>
      <c r="F40" s="23">
        <v>410961.76</v>
      </c>
      <c r="G40" s="23"/>
    </row>
    <row r="41" ht="18" customHeight="1" spans="1:7">
      <c r="A41" s="118" t="s">
        <v>148</v>
      </c>
      <c r="B41" s="118" t="s">
        <v>149</v>
      </c>
      <c r="C41" s="23">
        <v>1864336.3</v>
      </c>
      <c r="D41" s="23">
        <v>1864336.3</v>
      </c>
      <c r="E41" s="23">
        <v>1802038.54</v>
      </c>
      <c r="F41" s="23">
        <v>62297.76</v>
      </c>
      <c r="G41" s="23"/>
    </row>
    <row r="42" ht="18" customHeight="1" spans="1:7">
      <c r="A42" s="119" t="s">
        <v>150</v>
      </c>
      <c r="B42" s="119" t="s">
        <v>102</v>
      </c>
      <c r="C42" s="23">
        <v>1864336.3</v>
      </c>
      <c r="D42" s="23">
        <v>1864336.3</v>
      </c>
      <c r="E42" s="23">
        <v>1802038.54</v>
      </c>
      <c r="F42" s="23">
        <v>62297.76</v>
      </c>
      <c r="G42" s="23"/>
    </row>
    <row r="43" ht="18" customHeight="1" spans="1:7">
      <c r="A43" s="118" t="s">
        <v>151</v>
      </c>
      <c r="B43" s="118" t="s">
        <v>152</v>
      </c>
      <c r="C43" s="23">
        <v>508345.9</v>
      </c>
      <c r="D43" s="23">
        <v>508345.9</v>
      </c>
      <c r="E43" s="23">
        <v>490681.9</v>
      </c>
      <c r="F43" s="23">
        <v>17664</v>
      </c>
      <c r="G43" s="23"/>
    </row>
    <row r="44" ht="18" customHeight="1" spans="1:7">
      <c r="A44" s="119" t="s">
        <v>153</v>
      </c>
      <c r="B44" s="119" t="s">
        <v>154</v>
      </c>
      <c r="C44" s="23">
        <v>508345.9</v>
      </c>
      <c r="D44" s="23">
        <v>508345.9</v>
      </c>
      <c r="E44" s="23">
        <v>490681.9</v>
      </c>
      <c r="F44" s="23">
        <v>17664</v>
      </c>
      <c r="G44" s="23"/>
    </row>
    <row r="45" ht="18" customHeight="1" spans="1:7">
      <c r="A45" s="118" t="s">
        <v>155</v>
      </c>
      <c r="B45" s="118" t="s">
        <v>156</v>
      </c>
      <c r="C45" s="23">
        <v>3308530</v>
      </c>
      <c r="D45" s="23">
        <v>3308530</v>
      </c>
      <c r="E45" s="23">
        <v>2977530</v>
      </c>
      <c r="F45" s="23">
        <v>331000</v>
      </c>
      <c r="G45" s="23"/>
    </row>
    <row r="46" ht="18" customHeight="1" spans="1:7">
      <c r="A46" s="119" t="s">
        <v>157</v>
      </c>
      <c r="B46" s="119" t="s">
        <v>158</v>
      </c>
      <c r="C46" s="23">
        <v>2553980</v>
      </c>
      <c r="D46" s="23">
        <v>2553980</v>
      </c>
      <c r="E46" s="23">
        <v>2222980</v>
      </c>
      <c r="F46" s="23">
        <v>331000</v>
      </c>
      <c r="G46" s="23"/>
    </row>
    <row r="47" ht="18" customHeight="1" spans="1:7">
      <c r="A47" s="119" t="s">
        <v>159</v>
      </c>
      <c r="B47" s="119" t="s">
        <v>160</v>
      </c>
      <c r="C47" s="23">
        <v>754550</v>
      </c>
      <c r="D47" s="23">
        <v>754550</v>
      </c>
      <c r="E47" s="23">
        <v>754550</v>
      </c>
      <c r="F47" s="23"/>
      <c r="G47" s="23"/>
    </row>
    <row r="48" ht="18" customHeight="1" spans="1:7">
      <c r="A48" s="34" t="s">
        <v>161</v>
      </c>
      <c r="B48" s="34" t="s">
        <v>162</v>
      </c>
      <c r="C48" s="23">
        <v>602193.12</v>
      </c>
      <c r="D48" s="23">
        <v>602193.12</v>
      </c>
      <c r="E48" s="23">
        <v>602193.12</v>
      </c>
      <c r="F48" s="23"/>
      <c r="G48" s="23"/>
    </row>
    <row r="49" ht="18" customHeight="1" spans="1:7">
      <c r="A49" s="118" t="s">
        <v>163</v>
      </c>
      <c r="B49" s="118" t="s">
        <v>164</v>
      </c>
      <c r="C49" s="23">
        <v>602193.12</v>
      </c>
      <c r="D49" s="23">
        <v>602193.12</v>
      </c>
      <c r="E49" s="23">
        <v>602193.12</v>
      </c>
      <c r="F49" s="23"/>
      <c r="G49" s="23"/>
    </row>
    <row r="50" ht="18" customHeight="1" spans="1:7">
      <c r="A50" s="119" t="s">
        <v>165</v>
      </c>
      <c r="B50" s="119" t="s">
        <v>166</v>
      </c>
      <c r="C50" s="23">
        <v>602193.12</v>
      </c>
      <c r="D50" s="23">
        <v>602193.12</v>
      </c>
      <c r="E50" s="23">
        <v>602193.12</v>
      </c>
      <c r="F50" s="23"/>
      <c r="G50" s="23"/>
    </row>
    <row r="51" ht="18" customHeight="1" spans="1:7">
      <c r="A51" s="156" t="s">
        <v>167</v>
      </c>
      <c r="B51" s="157" t="s">
        <v>167</v>
      </c>
      <c r="C51" s="23">
        <v>12266251.07</v>
      </c>
      <c r="D51" s="23">
        <v>12044464.83</v>
      </c>
      <c r="E51" s="23">
        <v>11228672.35</v>
      </c>
      <c r="F51" s="23">
        <v>815792.48</v>
      </c>
      <c r="G51" s="23">
        <v>221786.24</v>
      </c>
    </row>
  </sheetData>
  <mergeCells count="7">
    <mergeCell ref="A2:G2"/>
    <mergeCell ref="A3:E3"/>
    <mergeCell ref="A4:B4"/>
    <mergeCell ref="D4:F4"/>
    <mergeCell ref="A51:B51"/>
    <mergeCell ref="C4:C5"/>
    <mergeCell ref="G4:G5"/>
  </mergeCells>
  <printOptions horizontalCentered="1"/>
  <pageMargins left="0.39" right="0.39" top="0.58" bottom="0.58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workbookViewId="0">
      <selection activeCell="G26" sqref="G26"/>
    </sheetView>
  </sheetViews>
  <sheetFormatPr defaultColWidth="9.14285714285714" defaultRowHeight="14.25" customHeight="1" outlineLevelCol="6"/>
  <cols>
    <col min="1" max="1" width="23.5714285714286" customWidth="1"/>
    <col min="2" max="7" width="22.847619047619" customWidth="1"/>
  </cols>
  <sheetData>
    <row r="1" ht="15" customHeight="1" spans="1:7">
      <c r="A1" s="139"/>
      <c r="B1" s="140"/>
      <c r="C1" s="141"/>
      <c r="D1" s="62"/>
      <c r="G1" s="87" t="s">
        <v>215</v>
      </c>
    </row>
    <row r="2" ht="39" customHeight="1" spans="1:7">
      <c r="A2" s="128" t="str">
        <f>"2025"&amp;"年“三公”经费支出预算表"</f>
        <v>2025年“三公”经费支出预算表</v>
      </c>
      <c r="B2" s="52"/>
      <c r="C2" s="52"/>
      <c r="D2" s="52"/>
      <c r="E2" s="52"/>
      <c r="F2" s="52"/>
      <c r="G2" s="52"/>
    </row>
    <row r="3" ht="18.75" customHeight="1" spans="1:7">
      <c r="A3" s="42" t="str">
        <f>"单位名称："&amp;"沧源佤族自治县班洪乡"</f>
        <v>单位名称：沧源佤族自治县班洪乡</v>
      </c>
      <c r="B3" s="140"/>
      <c r="C3" s="141"/>
      <c r="D3" s="62"/>
      <c r="E3" s="30"/>
      <c r="G3" s="87" t="s">
        <v>216</v>
      </c>
    </row>
    <row r="4" ht="18.75" customHeight="1" spans="1:7">
      <c r="A4" s="10" t="s">
        <v>217</v>
      </c>
      <c r="B4" s="10" t="s">
        <v>218</v>
      </c>
      <c r="C4" s="31" t="s">
        <v>219</v>
      </c>
      <c r="D4" s="12" t="s">
        <v>220</v>
      </c>
      <c r="E4" s="13"/>
      <c r="F4" s="14"/>
      <c r="G4" s="31" t="s">
        <v>221</v>
      </c>
    </row>
    <row r="5" ht="18.75" customHeight="1" spans="1:7">
      <c r="A5" s="17"/>
      <c r="B5" s="142"/>
      <c r="C5" s="33"/>
      <c r="D5" s="66" t="s">
        <v>58</v>
      </c>
      <c r="E5" s="66" t="s">
        <v>222</v>
      </c>
      <c r="F5" s="66" t="s">
        <v>223</v>
      </c>
      <c r="G5" s="33"/>
    </row>
    <row r="6" ht="18.75" customHeight="1" spans="1:7">
      <c r="A6" s="143" t="s">
        <v>56</v>
      </c>
      <c r="B6" s="144">
        <v>1</v>
      </c>
      <c r="C6" s="145">
        <v>2</v>
      </c>
      <c r="D6" s="146">
        <v>3</v>
      </c>
      <c r="E6" s="146">
        <v>4</v>
      </c>
      <c r="F6" s="146">
        <v>5</v>
      </c>
      <c r="G6" s="145">
        <v>6</v>
      </c>
    </row>
    <row r="7" ht="18.75" customHeight="1" spans="1:7">
      <c r="A7" s="143" t="s">
        <v>56</v>
      </c>
      <c r="B7" s="147">
        <v>141400</v>
      </c>
      <c r="C7" s="147"/>
      <c r="D7" s="147">
        <v>123400</v>
      </c>
      <c r="E7" s="147"/>
      <c r="F7" s="147">
        <v>123400</v>
      </c>
      <c r="G7" s="147">
        <v>18000</v>
      </c>
    </row>
    <row r="8" ht="18.75" customHeight="1" spans="1:7">
      <c r="A8" s="148" t="s">
        <v>224</v>
      </c>
      <c r="B8" s="147">
        <v>79400</v>
      </c>
      <c r="C8" s="147"/>
      <c r="D8" s="147">
        <v>79400</v>
      </c>
      <c r="E8" s="147"/>
      <c r="F8" s="147">
        <v>79400</v>
      </c>
      <c r="G8" s="147"/>
    </row>
    <row r="9" ht="18.75" customHeight="1" spans="1:7">
      <c r="A9" s="148" t="s">
        <v>225</v>
      </c>
      <c r="B9" s="147">
        <v>62000</v>
      </c>
      <c r="C9" s="147"/>
      <c r="D9" s="147">
        <v>44000</v>
      </c>
      <c r="E9" s="147"/>
      <c r="F9" s="147">
        <v>44000</v>
      </c>
      <c r="G9" s="147">
        <v>18000</v>
      </c>
    </row>
    <row r="10" ht="18.75" customHeight="1" spans="1:7">
      <c r="A10" s="148" t="s">
        <v>226</v>
      </c>
      <c r="B10" s="147"/>
      <c r="C10" s="147"/>
      <c r="D10" s="147"/>
      <c r="E10" s="147"/>
      <c r="F10" s="147"/>
      <c r="G10" s="147"/>
    </row>
    <row r="11" ht="18.75" customHeight="1" spans="1:7">
      <c r="A11" s="148" t="s">
        <v>227</v>
      </c>
      <c r="B11" s="147"/>
      <c r="C11" s="147"/>
      <c r="D11" s="147"/>
      <c r="E11" s="147"/>
      <c r="F11" s="147"/>
      <c r="G11" s="147"/>
    </row>
  </sheetData>
  <mergeCells count="7">
    <mergeCell ref="A2:G2"/>
    <mergeCell ref="A3:D3"/>
    <mergeCell ref="D4:F4"/>
    <mergeCell ref="A4:A6"/>
    <mergeCell ref="B4:B5"/>
    <mergeCell ref="C4:C5"/>
    <mergeCell ref="G4:G5"/>
  </mergeCells>
  <printOptions horizontalCentered="1"/>
  <pageMargins left="0.39" right="0.39" top="0.58" bottom="0.58" header="0.51" footer="0.5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5"/>
  <sheetViews>
    <sheetView showZeros="0" topLeftCell="A4" workbookViewId="0">
      <selection activeCell="A1" sqref="A1"/>
    </sheetView>
  </sheetViews>
  <sheetFormatPr defaultColWidth="9.14285714285714" defaultRowHeight="14.25" customHeight="1"/>
  <cols>
    <col min="1" max="1" width="32.847619047619" customWidth="1"/>
    <col min="2" max="2" width="25.4190476190476" customWidth="1"/>
    <col min="3" max="3" width="26.5714285714286" customWidth="1"/>
    <col min="4" max="4" width="10.1428571428571" customWidth="1"/>
    <col min="5" max="5" width="28.5904761904762" customWidth="1"/>
    <col min="6" max="6" width="10.2857142857143" customWidth="1"/>
    <col min="7" max="7" width="23" customWidth="1"/>
    <col min="8" max="21" width="19.847619047619" customWidth="1"/>
    <col min="22" max="23" width="20" customWidth="1"/>
  </cols>
  <sheetData>
    <row r="1" ht="15" customHeight="1" spans="2:23">
      <c r="B1" s="126"/>
      <c r="D1" s="127"/>
      <c r="E1" s="127"/>
      <c r="F1" s="127"/>
      <c r="G1" s="127"/>
      <c r="H1" s="67"/>
      <c r="I1" s="67"/>
      <c r="J1" s="67"/>
      <c r="K1" s="67"/>
      <c r="L1" s="67"/>
      <c r="M1" s="67"/>
      <c r="N1" s="30"/>
      <c r="O1" s="30"/>
      <c r="P1" s="30"/>
      <c r="Q1" s="67"/>
      <c r="U1" s="126"/>
      <c r="W1" s="39" t="s">
        <v>228</v>
      </c>
    </row>
    <row r="2" ht="39.75" customHeight="1" spans="1:23">
      <c r="A2" s="128" t="str">
        <f>"2025"&amp;"年部门基本支出预算表"</f>
        <v>2025年部门基本支出预算表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6"/>
      <c r="O2" s="6"/>
      <c r="P2" s="6"/>
      <c r="Q2" s="52"/>
      <c r="R2" s="52"/>
      <c r="S2" s="52"/>
      <c r="T2" s="52"/>
      <c r="U2" s="52"/>
      <c r="V2" s="52"/>
      <c r="W2" s="52"/>
    </row>
    <row r="3" ht="18.75" customHeight="1" spans="1:23">
      <c r="A3" s="7" t="str">
        <f>"单位名称："&amp;"沧源佤族自治县班洪乡"</f>
        <v>单位名称：沧源佤族自治县班洪乡</v>
      </c>
      <c r="B3" s="129"/>
      <c r="C3" s="129"/>
      <c r="D3" s="129"/>
      <c r="E3" s="129"/>
      <c r="F3" s="129"/>
      <c r="G3" s="129"/>
      <c r="H3" s="71"/>
      <c r="I3" s="71"/>
      <c r="J3" s="71"/>
      <c r="K3" s="71"/>
      <c r="L3" s="71"/>
      <c r="M3" s="71"/>
      <c r="N3" s="93"/>
      <c r="O3" s="93"/>
      <c r="P3" s="93"/>
      <c r="Q3" s="71"/>
      <c r="U3" s="126"/>
      <c r="W3" s="39" t="s">
        <v>216</v>
      </c>
    </row>
    <row r="4" ht="18" customHeight="1" spans="1:23">
      <c r="A4" s="10" t="s">
        <v>229</v>
      </c>
      <c r="B4" s="10" t="s">
        <v>230</v>
      </c>
      <c r="C4" s="10" t="s">
        <v>231</v>
      </c>
      <c r="D4" s="10" t="s">
        <v>232</v>
      </c>
      <c r="E4" s="10" t="s">
        <v>233</v>
      </c>
      <c r="F4" s="10" t="s">
        <v>234</v>
      </c>
      <c r="G4" s="10" t="s">
        <v>235</v>
      </c>
      <c r="H4" s="130" t="s">
        <v>236</v>
      </c>
      <c r="I4" s="64" t="s">
        <v>236</v>
      </c>
      <c r="J4" s="64"/>
      <c r="K4" s="64"/>
      <c r="L4" s="64"/>
      <c r="M4" s="64"/>
      <c r="N4" s="13"/>
      <c r="O4" s="13"/>
      <c r="P4" s="13"/>
      <c r="Q4" s="74" t="s">
        <v>62</v>
      </c>
      <c r="R4" s="64" t="s">
        <v>80</v>
      </c>
      <c r="S4" s="64"/>
      <c r="T4" s="64"/>
      <c r="U4" s="64"/>
      <c r="V4" s="64"/>
      <c r="W4" s="134"/>
    </row>
    <row r="5" ht="18" customHeight="1" spans="1:23">
      <c r="A5" s="15"/>
      <c r="B5" s="125"/>
      <c r="C5" s="15"/>
      <c r="D5" s="15"/>
      <c r="E5" s="15"/>
      <c r="F5" s="15"/>
      <c r="G5" s="15"/>
      <c r="H5" s="107" t="s">
        <v>237</v>
      </c>
      <c r="I5" s="130" t="s">
        <v>59</v>
      </c>
      <c r="J5" s="64"/>
      <c r="K5" s="64"/>
      <c r="L5" s="64"/>
      <c r="M5" s="134"/>
      <c r="N5" s="12" t="s">
        <v>238</v>
      </c>
      <c r="O5" s="13"/>
      <c r="P5" s="14"/>
      <c r="Q5" s="10" t="s">
        <v>62</v>
      </c>
      <c r="R5" s="130" t="s">
        <v>80</v>
      </c>
      <c r="S5" s="74" t="s">
        <v>65</v>
      </c>
      <c r="T5" s="64" t="s">
        <v>80</v>
      </c>
      <c r="U5" s="74" t="s">
        <v>67</v>
      </c>
      <c r="V5" s="74" t="s">
        <v>68</v>
      </c>
      <c r="W5" s="136" t="s">
        <v>69</v>
      </c>
    </row>
    <row r="6" ht="18.75" customHeight="1" spans="1:23">
      <c r="A6" s="32"/>
      <c r="B6" s="32"/>
      <c r="C6" s="32"/>
      <c r="D6" s="32"/>
      <c r="E6" s="32"/>
      <c r="F6" s="32"/>
      <c r="G6" s="32"/>
      <c r="H6" s="32"/>
      <c r="I6" s="135" t="s">
        <v>239</v>
      </c>
      <c r="J6" s="10" t="s">
        <v>240</v>
      </c>
      <c r="K6" s="10" t="s">
        <v>241</v>
      </c>
      <c r="L6" s="10" t="s">
        <v>242</v>
      </c>
      <c r="M6" s="10" t="s">
        <v>243</v>
      </c>
      <c r="N6" s="10" t="s">
        <v>59</v>
      </c>
      <c r="O6" s="10" t="s">
        <v>60</v>
      </c>
      <c r="P6" s="10" t="s">
        <v>61</v>
      </c>
      <c r="Q6" s="32"/>
      <c r="R6" s="10" t="s">
        <v>58</v>
      </c>
      <c r="S6" s="10" t="s">
        <v>65</v>
      </c>
      <c r="T6" s="10" t="s">
        <v>244</v>
      </c>
      <c r="U6" s="10" t="s">
        <v>67</v>
      </c>
      <c r="V6" s="10" t="s">
        <v>68</v>
      </c>
      <c r="W6" s="10" t="s">
        <v>69</v>
      </c>
    </row>
    <row r="7" ht="37.5" customHeight="1" spans="1:23">
      <c r="A7" s="110"/>
      <c r="B7" s="110"/>
      <c r="C7" s="110"/>
      <c r="D7" s="110"/>
      <c r="E7" s="110"/>
      <c r="F7" s="110"/>
      <c r="G7" s="110"/>
      <c r="H7" s="110"/>
      <c r="I7" s="92"/>
      <c r="J7" s="17" t="s">
        <v>245</v>
      </c>
      <c r="K7" s="17" t="s">
        <v>241</v>
      </c>
      <c r="L7" s="17" t="s">
        <v>242</v>
      </c>
      <c r="M7" s="17" t="s">
        <v>243</v>
      </c>
      <c r="N7" s="17" t="s">
        <v>241</v>
      </c>
      <c r="O7" s="17" t="s">
        <v>242</v>
      </c>
      <c r="P7" s="17" t="s">
        <v>243</v>
      </c>
      <c r="Q7" s="17" t="s">
        <v>62</v>
      </c>
      <c r="R7" s="17" t="s">
        <v>58</v>
      </c>
      <c r="S7" s="17" t="s">
        <v>65</v>
      </c>
      <c r="T7" s="17" t="s">
        <v>244</v>
      </c>
      <c r="U7" s="17" t="s">
        <v>67</v>
      </c>
      <c r="V7" s="17" t="s">
        <v>68</v>
      </c>
      <c r="W7" s="17" t="s">
        <v>69</v>
      </c>
    </row>
    <row r="8" ht="19.5" customHeight="1" spans="1:23">
      <c r="A8" s="131">
        <v>1</v>
      </c>
      <c r="B8" s="131">
        <v>2</v>
      </c>
      <c r="C8" s="131">
        <v>3</v>
      </c>
      <c r="D8" s="131">
        <v>4</v>
      </c>
      <c r="E8" s="131">
        <v>5</v>
      </c>
      <c r="F8" s="131">
        <v>6</v>
      </c>
      <c r="G8" s="131">
        <v>7</v>
      </c>
      <c r="H8" s="131">
        <v>8</v>
      </c>
      <c r="I8" s="131">
        <v>9</v>
      </c>
      <c r="J8" s="131">
        <v>10</v>
      </c>
      <c r="K8" s="131">
        <v>11</v>
      </c>
      <c r="L8" s="131">
        <v>12</v>
      </c>
      <c r="M8" s="131">
        <v>13</v>
      </c>
      <c r="N8" s="131">
        <v>14</v>
      </c>
      <c r="O8" s="131">
        <v>15</v>
      </c>
      <c r="P8" s="131">
        <v>16</v>
      </c>
      <c r="Q8" s="131">
        <v>17</v>
      </c>
      <c r="R8" s="131">
        <v>18</v>
      </c>
      <c r="S8" s="131">
        <v>19</v>
      </c>
      <c r="T8" s="131">
        <v>20</v>
      </c>
      <c r="U8" s="131">
        <v>21</v>
      </c>
      <c r="V8" s="131">
        <v>22</v>
      </c>
      <c r="W8" s="131">
        <v>23</v>
      </c>
    </row>
    <row r="9" ht="21" customHeight="1" spans="1:23">
      <c r="A9" s="132" t="s">
        <v>71</v>
      </c>
      <c r="B9" s="132"/>
      <c r="C9" s="132"/>
      <c r="D9" s="132"/>
      <c r="E9" s="132"/>
      <c r="F9" s="132"/>
      <c r="G9" s="132"/>
      <c r="H9" s="23">
        <v>12044464.83</v>
      </c>
      <c r="I9" s="23">
        <v>12044464.83</v>
      </c>
      <c r="J9" s="23"/>
      <c r="K9" s="23"/>
      <c r="L9" s="23">
        <v>12044464.83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1" customHeight="1" spans="1:23">
      <c r="A10" s="133" t="s">
        <v>73</v>
      </c>
      <c r="B10" s="21"/>
      <c r="C10" s="21"/>
      <c r="D10" s="21"/>
      <c r="E10" s="21"/>
      <c r="F10" s="21"/>
      <c r="G10" s="21"/>
      <c r="H10" s="23">
        <v>12044464.83</v>
      </c>
      <c r="I10" s="23">
        <v>12044464.83</v>
      </c>
      <c r="J10" s="23"/>
      <c r="K10" s="23"/>
      <c r="L10" s="23">
        <v>12044464.83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1" customHeight="1" spans="1:23">
      <c r="A11" s="25"/>
      <c r="B11" s="21" t="s">
        <v>246</v>
      </c>
      <c r="C11" s="21" t="s">
        <v>247</v>
      </c>
      <c r="D11" s="21" t="s">
        <v>94</v>
      </c>
      <c r="E11" s="21" t="s">
        <v>95</v>
      </c>
      <c r="F11" s="21" t="s">
        <v>248</v>
      </c>
      <c r="G11" s="21" t="s">
        <v>249</v>
      </c>
      <c r="H11" s="23">
        <v>484608</v>
      </c>
      <c r="I11" s="23">
        <v>484608</v>
      </c>
      <c r="J11" s="23"/>
      <c r="K11" s="23"/>
      <c r="L11" s="23">
        <v>484608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1" customHeight="1" spans="1:23">
      <c r="A12" s="25"/>
      <c r="B12" s="21" t="s">
        <v>246</v>
      </c>
      <c r="C12" s="21" t="s">
        <v>247</v>
      </c>
      <c r="D12" s="21" t="s">
        <v>98</v>
      </c>
      <c r="E12" s="21" t="s">
        <v>95</v>
      </c>
      <c r="F12" s="21" t="s">
        <v>248</v>
      </c>
      <c r="G12" s="21" t="s">
        <v>249</v>
      </c>
      <c r="H12" s="23">
        <v>86592</v>
      </c>
      <c r="I12" s="23">
        <v>86592</v>
      </c>
      <c r="J12" s="23"/>
      <c r="K12" s="23"/>
      <c r="L12" s="23">
        <v>86592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1" customHeight="1" spans="1:23">
      <c r="A13" s="25"/>
      <c r="B13" s="21" t="s">
        <v>246</v>
      </c>
      <c r="C13" s="21" t="s">
        <v>247</v>
      </c>
      <c r="D13" s="21" t="s">
        <v>105</v>
      </c>
      <c r="E13" s="21" t="s">
        <v>95</v>
      </c>
      <c r="F13" s="21" t="s">
        <v>248</v>
      </c>
      <c r="G13" s="21" t="s">
        <v>249</v>
      </c>
      <c r="H13" s="23">
        <v>98628</v>
      </c>
      <c r="I13" s="23">
        <v>98628</v>
      </c>
      <c r="J13" s="23"/>
      <c r="K13" s="23"/>
      <c r="L13" s="23">
        <v>98628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1" customHeight="1" spans="1:23">
      <c r="A14" s="25"/>
      <c r="B14" s="21" t="s">
        <v>246</v>
      </c>
      <c r="C14" s="21" t="s">
        <v>247</v>
      </c>
      <c r="D14" s="21" t="s">
        <v>108</v>
      </c>
      <c r="E14" s="21" t="s">
        <v>95</v>
      </c>
      <c r="F14" s="21" t="s">
        <v>248</v>
      </c>
      <c r="G14" s="21" t="s">
        <v>249</v>
      </c>
      <c r="H14" s="23">
        <v>220176</v>
      </c>
      <c r="I14" s="23">
        <v>220176</v>
      </c>
      <c r="J14" s="23"/>
      <c r="K14" s="23"/>
      <c r="L14" s="23">
        <v>220176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25"/>
      <c r="B15" s="21" t="s">
        <v>250</v>
      </c>
      <c r="C15" s="21" t="s">
        <v>251</v>
      </c>
      <c r="D15" s="21" t="s">
        <v>101</v>
      </c>
      <c r="E15" s="21" t="s">
        <v>102</v>
      </c>
      <c r="F15" s="21" t="s">
        <v>248</v>
      </c>
      <c r="G15" s="21" t="s">
        <v>249</v>
      </c>
      <c r="H15" s="23">
        <v>93036</v>
      </c>
      <c r="I15" s="23">
        <v>93036</v>
      </c>
      <c r="J15" s="23"/>
      <c r="K15" s="23"/>
      <c r="L15" s="23">
        <v>93036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21" customHeight="1" spans="1:23">
      <c r="A16" s="25"/>
      <c r="B16" s="21" t="s">
        <v>250</v>
      </c>
      <c r="C16" s="21" t="s">
        <v>251</v>
      </c>
      <c r="D16" s="21" t="s">
        <v>121</v>
      </c>
      <c r="E16" s="21" t="s">
        <v>102</v>
      </c>
      <c r="F16" s="21" t="s">
        <v>248</v>
      </c>
      <c r="G16" s="21" t="s">
        <v>249</v>
      </c>
      <c r="H16" s="23">
        <v>158496</v>
      </c>
      <c r="I16" s="23">
        <v>158496</v>
      </c>
      <c r="J16" s="23"/>
      <c r="K16" s="23"/>
      <c r="L16" s="23">
        <v>158496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21" customHeight="1" spans="1:23">
      <c r="A17" s="25"/>
      <c r="B17" s="21" t="s">
        <v>250</v>
      </c>
      <c r="C17" s="21" t="s">
        <v>251</v>
      </c>
      <c r="D17" s="21" t="s">
        <v>150</v>
      </c>
      <c r="E17" s="21" t="s">
        <v>102</v>
      </c>
      <c r="F17" s="21" t="s">
        <v>248</v>
      </c>
      <c r="G17" s="21" t="s">
        <v>249</v>
      </c>
      <c r="H17" s="23">
        <v>566400</v>
      </c>
      <c r="I17" s="23">
        <v>566400</v>
      </c>
      <c r="J17" s="23"/>
      <c r="K17" s="23"/>
      <c r="L17" s="23">
        <v>566400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21" customHeight="1" spans="1:23">
      <c r="A18" s="25"/>
      <c r="B18" s="21" t="s">
        <v>250</v>
      </c>
      <c r="C18" s="21" t="s">
        <v>251</v>
      </c>
      <c r="D18" s="21" t="s">
        <v>153</v>
      </c>
      <c r="E18" s="21" t="s">
        <v>154</v>
      </c>
      <c r="F18" s="21" t="s">
        <v>248</v>
      </c>
      <c r="G18" s="21" t="s">
        <v>249</v>
      </c>
      <c r="H18" s="23">
        <v>133200</v>
      </c>
      <c r="I18" s="23">
        <v>133200</v>
      </c>
      <c r="J18" s="23"/>
      <c r="K18" s="23"/>
      <c r="L18" s="23">
        <v>133200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21" customHeight="1" spans="1:23">
      <c r="A19" s="25"/>
      <c r="B19" s="21" t="s">
        <v>246</v>
      </c>
      <c r="C19" s="21" t="s">
        <v>247</v>
      </c>
      <c r="D19" s="21" t="s">
        <v>94</v>
      </c>
      <c r="E19" s="21" t="s">
        <v>95</v>
      </c>
      <c r="F19" s="21" t="s">
        <v>252</v>
      </c>
      <c r="G19" s="21" t="s">
        <v>253</v>
      </c>
      <c r="H19" s="23">
        <v>759864</v>
      </c>
      <c r="I19" s="23">
        <v>759864</v>
      </c>
      <c r="J19" s="23"/>
      <c r="K19" s="23"/>
      <c r="L19" s="23">
        <v>759864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21" customHeight="1" spans="1:23">
      <c r="A20" s="25"/>
      <c r="B20" s="21" t="s">
        <v>246</v>
      </c>
      <c r="C20" s="21" t="s">
        <v>247</v>
      </c>
      <c r="D20" s="21" t="s">
        <v>98</v>
      </c>
      <c r="E20" s="21" t="s">
        <v>95</v>
      </c>
      <c r="F20" s="21" t="s">
        <v>252</v>
      </c>
      <c r="G20" s="21" t="s">
        <v>253</v>
      </c>
      <c r="H20" s="23">
        <v>164376</v>
      </c>
      <c r="I20" s="23">
        <v>164376</v>
      </c>
      <c r="J20" s="23"/>
      <c r="K20" s="23"/>
      <c r="L20" s="23">
        <v>164376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21" customHeight="1" spans="1:23">
      <c r="A21" s="25"/>
      <c r="B21" s="21" t="s">
        <v>246</v>
      </c>
      <c r="C21" s="21" t="s">
        <v>247</v>
      </c>
      <c r="D21" s="21" t="s">
        <v>105</v>
      </c>
      <c r="E21" s="21" t="s">
        <v>95</v>
      </c>
      <c r="F21" s="21" t="s">
        <v>252</v>
      </c>
      <c r="G21" s="21" t="s">
        <v>253</v>
      </c>
      <c r="H21" s="23">
        <v>167796</v>
      </c>
      <c r="I21" s="23">
        <v>167796</v>
      </c>
      <c r="J21" s="23"/>
      <c r="K21" s="23"/>
      <c r="L21" s="23">
        <v>167796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21" customHeight="1" spans="1:23">
      <c r="A22" s="25"/>
      <c r="B22" s="21" t="s">
        <v>246</v>
      </c>
      <c r="C22" s="21" t="s">
        <v>247</v>
      </c>
      <c r="D22" s="21" t="s">
        <v>108</v>
      </c>
      <c r="E22" s="21" t="s">
        <v>95</v>
      </c>
      <c r="F22" s="21" t="s">
        <v>252</v>
      </c>
      <c r="G22" s="21" t="s">
        <v>253</v>
      </c>
      <c r="H22" s="23">
        <v>354960</v>
      </c>
      <c r="I22" s="23">
        <v>354960</v>
      </c>
      <c r="J22" s="23"/>
      <c r="K22" s="23"/>
      <c r="L22" s="23">
        <v>354960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21" customHeight="1" spans="1:23">
      <c r="A23" s="25"/>
      <c r="B23" s="21" t="s">
        <v>250</v>
      </c>
      <c r="C23" s="21" t="s">
        <v>251</v>
      </c>
      <c r="D23" s="21" t="s">
        <v>101</v>
      </c>
      <c r="E23" s="21" t="s">
        <v>102</v>
      </c>
      <c r="F23" s="21" t="s">
        <v>252</v>
      </c>
      <c r="G23" s="21" t="s">
        <v>253</v>
      </c>
      <c r="H23" s="23">
        <v>18000</v>
      </c>
      <c r="I23" s="23">
        <v>18000</v>
      </c>
      <c r="J23" s="23"/>
      <c r="K23" s="23"/>
      <c r="L23" s="23">
        <v>18000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21" customHeight="1" spans="1:23">
      <c r="A24" s="25"/>
      <c r="B24" s="21" t="s">
        <v>250</v>
      </c>
      <c r="C24" s="21" t="s">
        <v>251</v>
      </c>
      <c r="D24" s="21" t="s">
        <v>121</v>
      </c>
      <c r="E24" s="21" t="s">
        <v>102</v>
      </c>
      <c r="F24" s="21" t="s">
        <v>252</v>
      </c>
      <c r="G24" s="21" t="s">
        <v>253</v>
      </c>
      <c r="H24" s="23">
        <v>30000</v>
      </c>
      <c r="I24" s="23">
        <v>30000</v>
      </c>
      <c r="J24" s="23"/>
      <c r="K24" s="23"/>
      <c r="L24" s="23">
        <v>30000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21" customHeight="1" spans="1:23">
      <c r="A25" s="25"/>
      <c r="B25" s="21" t="s">
        <v>250</v>
      </c>
      <c r="C25" s="21" t="s">
        <v>251</v>
      </c>
      <c r="D25" s="21" t="s">
        <v>150</v>
      </c>
      <c r="E25" s="21" t="s">
        <v>102</v>
      </c>
      <c r="F25" s="21" t="s">
        <v>252</v>
      </c>
      <c r="G25" s="21" t="s">
        <v>253</v>
      </c>
      <c r="H25" s="23">
        <v>102000</v>
      </c>
      <c r="I25" s="23">
        <v>102000</v>
      </c>
      <c r="J25" s="23"/>
      <c r="K25" s="23"/>
      <c r="L25" s="23">
        <v>102000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21" customHeight="1" spans="1:23">
      <c r="A26" s="25"/>
      <c r="B26" s="21" t="s">
        <v>250</v>
      </c>
      <c r="C26" s="21" t="s">
        <v>251</v>
      </c>
      <c r="D26" s="21" t="s">
        <v>153</v>
      </c>
      <c r="E26" s="21" t="s">
        <v>154</v>
      </c>
      <c r="F26" s="21" t="s">
        <v>252</v>
      </c>
      <c r="G26" s="21" t="s">
        <v>253</v>
      </c>
      <c r="H26" s="23">
        <v>30000</v>
      </c>
      <c r="I26" s="23">
        <v>30000</v>
      </c>
      <c r="J26" s="23"/>
      <c r="K26" s="23"/>
      <c r="L26" s="23">
        <v>30000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21" customHeight="1" spans="1:23">
      <c r="A27" s="25"/>
      <c r="B27" s="21" t="s">
        <v>246</v>
      </c>
      <c r="C27" s="21" t="s">
        <v>247</v>
      </c>
      <c r="D27" s="21" t="s">
        <v>94</v>
      </c>
      <c r="E27" s="21" t="s">
        <v>95</v>
      </c>
      <c r="F27" s="21" t="s">
        <v>252</v>
      </c>
      <c r="G27" s="21" t="s">
        <v>253</v>
      </c>
      <c r="H27" s="23">
        <v>78000</v>
      </c>
      <c r="I27" s="23">
        <v>78000</v>
      </c>
      <c r="J27" s="23"/>
      <c r="K27" s="23"/>
      <c r="L27" s="23">
        <v>78000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21" customHeight="1" spans="1:23">
      <c r="A28" s="25"/>
      <c r="B28" s="21" t="s">
        <v>246</v>
      </c>
      <c r="C28" s="21" t="s">
        <v>247</v>
      </c>
      <c r="D28" s="21" t="s">
        <v>98</v>
      </c>
      <c r="E28" s="21" t="s">
        <v>95</v>
      </c>
      <c r="F28" s="21" t="s">
        <v>252</v>
      </c>
      <c r="G28" s="21" t="s">
        <v>253</v>
      </c>
      <c r="H28" s="23">
        <v>18000</v>
      </c>
      <c r="I28" s="23">
        <v>18000</v>
      </c>
      <c r="J28" s="23"/>
      <c r="K28" s="23"/>
      <c r="L28" s="23">
        <v>18000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21" customHeight="1" spans="1:23">
      <c r="A29" s="25"/>
      <c r="B29" s="21" t="s">
        <v>246</v>
      </c>
      <c r="C29" s="21" t="s">
        <v>247</v>
      </c>
      <c r="D29" s="21" t="s">
        <v>105</v>
      </c>
      <c r="E29" s="21" t="s">
        <v>95</v>
      </c>
      <c r="F29" s="21" t="s">
        <v>252</v>
      </c>
      <c r="G29" s="21" t="s">
        <v>253</v>
      </c>
      <c r="H29" s="23">
        <v>18000</v>
      </c>
      <c r="I29" s="23">
        <v>18000</v>
      </c>
      <c r="J29" s="23"/>
      <c r="K29" s="23"/>
      <c r="L29" s="23">
        <v>18000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21" customHeight="1" spans="1:23">
      <c r="A30" s="25"/>
      <c r="B30" s="21" t="s">
        <v>246</v>
      </c>
      <c r="C30" s="21" t="s">
        <v>247</v>
      </c>
      <c r="D30" s="21" t="s">
        <v>108</v>
      </c>
      <c r="E30" s="21" t="s">
        <v>95</v>
      </c>
      <c r="F30" s="21" t="s">
        <v>252</v>
      </c>
      <c r="G30" s="21" t="s">
        <v>253</v>
      </c>
      <c r="H30" s="23">
        <v>36000</v>
      </c>
      <c r="I30" s="23">
        <v>36000</v>
      </c>
      <c r="J30" s="23"/>
      <c r="K30" s="23"/>
      <c r="L30" s="23">
        <v>36000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21" customHeight="1" spans="1:23">
      <c r="A31" s="25"/>
      <c r="B31" s="21" t="s">
        <v>250</v>
      </c>
      <c r="C31" s="21" t="s">
        <v>251</v>
      </c>
      <c r="D31" s="21" t="s">
        <v>101</v>
      </c>
      <c r="E31" s="21" t="s">
        <v>102</v>
      </c>
      <c r="F31" s="21" t="s">
        <v>252</v>
      </c>
      <c r="G31" s="21" t="s">
        <v>253</v>
      </c>
      <c r="H31" s="23">
        <v>23700</v>
      </c>
      <c r="I31" s="23">
        <v>23700</v>
      </c>
      <c r="J31" s="23"/>
      <c r="K31" s="23"/>
      <c r="L31" s="23">
        <v>23700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21" customHeight="1" spans="1:23">
      <c r="A32" s="25"/>
      <c r="B32" s="21" t="s">
        <v>250</v>
      </c>
      <c r="C32" s="21" t="s">
        <v>251</v>
      </c>
      <c r="D32" s="21" t="s">
        <v>121</v>
      </c>
      <c r="E32" s="21" t="s">
        <v>102</v>
      </c>
      <c r="F32" s="21" t="s">
        <v>252</v>
      </c>
      <c r="G32" s="21" t="s">
        <v>253</v>
      </c>
      <c r="H32" s="23">
        <v>38820</v>
      </c>
      <c r="I32" s="23">
        <v>38820</v>
      </c>
      <c r="J32" s="23"/>
      <c r="K32" s="23"/>
      <c r="L32" s="23">
        <v>38820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21" customHeight="1" spans="1:23">
      <c r="A33" s="25"/>
      <c r="B33" s="21" t="s">
        <v>250</v>
      </c>
      <c r="C33" s="21" t="s">
        <v>251</v>
      </c>
      <c r="D33" s="21" t="s">
        <v>150</v>
      </c>
      <c r="E33" s="21" t="s">
        <v>102</v>
      </c>
      <c r="F33" s="21" t="s">
        <v>252</v>
      </c>
      <c r="G33" s="21" t="s">
        <v>253</v>
      </c>
      <c r="H33" s="23">
        <v>134880</v>
      </c>
      <c r="I33" s="23">
        <v>134880</v>
      </c>
      <c r="J33" s="23"/>
      <c r="K33" s="23"/>
      <c r="L33" s="23">
        <v>134880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21" customHeight="1" spans="1:23">
      <c r="A34" s="25"/>
      <c r="B34" s="21" t="s">
        <v>250</v>
      </c>
      <c r="C34" s="21" t="s">
        <v>251</v>
      </c>
      <c r="D34" s="21" t="s">
        <v>153</v>
      </c>
      <c r="E34" s="21" t="s">
        <v>154</v>
      </c>
      <c r="F34" s="21" t="s">
        <v>252</v>
      </c>
      <c r="G34" s="21" t="s">
        <v>253</v>
      </c>
      <c r="H34" s="23">
        <v>37800</v>
      </c>
      <c r="I34" s="23">
        <v>37800</v>
      </c>
      <c r="J34" s="23"/>
      <c r="K34" s="23"/>
      <c r="L34" s="23">
        <v>37800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21" customHeight="1" spans="1:23">
      <c r="A35" s="25"/>
      <c r="B35" s="21" t="s">
        <v>246</v>
      </c>
      <c r="C35" s="21" t="s">
        <v>247</v>
      </c>
      <c r="D35" s="21" t="s">
        <v>94</v>
      </c>
      <c r="E35" s="21" t="s">
        <v>95</v>
      </c>
      <c r="F35" s="21" t="s">
        <v>254</v>
      </c>
      <c r="G35" s="21" t="s">
        <v>255</v>
      </c>
      <c r="H35" s="23">
        <v>40384</v>
      </c>
      <c r="I35" s="23">
        <v>40384</v>
      </c>
      <c r="J35" s="23"/>
      <c r="K35" s="23"/>
      <c r="L35" s="23">
        <v>40384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21" customHeight="1" spans="1:23">
      <c r="A36" s="25"/>
      <c r="B36" s="21" t="s">
        <v>246</v>
      </c>
      <c r="C36" s="21" t="s">
        <v>247</v>
      </c>
      <c r="D36" s="21" t="s">
        <v>98</v>
      </c>
      <c r="E36" s="21" t="s">
        <v>95</v>
      </c>
      <c r="F36" s="21" t="s">
        <v>254</v>
      </c>
      <c r="G36" s="21" t="s">
        <v>255</v>
      </c>
      <c r="H36" s="23">
        <v>7216</v>
      </c>
      <c r="I36" s="23">
        <v>7216</v>
      </c>
      <c r="J36" s="23"/>
      <c r="K36" s="23"/>
      <c r="L36" s="23">
        <v>7216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21" customHeight="1" spans="1:23">
      <c r="A37" s="25"/>
      <c r="B37" s="21" t="s">
        <v>246</v>
      </c>
      <c r="C37" s="21" t="s">
        <v>247</v>
      </c>
      <c r="D37" s="21" t="s">
        <v>105</v>
      </c>
      <c r="E37" s="21" t="s">
        <v>95</v>
      </c>
      <c r="F37" s="21" t="s">
        <v>254</v>
      </c>
      <c r="G37" s="21" t="s">
        <v>255</v>
      </c>
      <c r="H37" s="23">
        <v>8219</v>
      </c>
      <c r="I37" s="23">
        <v>8219</v>
      </c>
      <c r="J37" s="23"/>
      <c r="K37" s="23"/>
      <c r="L37" s="23">
        <v>8219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21" customHeight="1" spans="1:23">
      <c r="A38" s="25"/>
      <c r="B38" s="21" t="s">
        <v>246</v>
      </c>
      <c r="C38" s="21" t="s">
        <v>247</v>
      </c>
      <c r="D38" s="21" t="s">
        <v>108</v>
      </c>
      <c r="E38" s="21" t="s">
        <v>95</v>
      </c>
      <c r="F38" s="21" t="s">
        <v>254</v>
      </c>
      <c r="G38" s="21" t="s">
        <v>255</v>
      </c>
      <c r="H38" s="23">
        <v>18348</v>
      </c>
      <c r="I38" s="23">
        <v>18348</v>
      </c>
      <c r="J38" s="23"/>
      <c r="K38" s="23"/>
      <c r="L38" s="23">
        <v>18348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21" customHeight="1" spans="1:23">
      <c r="A39" s="25"/>
      <c r="B39" s="21" t="s">
        <v>256</v>
      </c>
      <c r="C39" s="21" t="s">
        <v>257</v>
      </c>
      <c r="D39" s="21" t="s">
        <v>94</v>
      </c>
      <c r="E39" s="21" t="s">
        <v>95</v>
      </c>
      <c r="F39" s="21" t="s">
        <v>254</v>
      </c>
      <c r="G39" s="21" t="s">
        <v>255</v>
      </c>
      <c r="H39" s="23">
        <v>223380</v>
      </c>
      <c r="I39" s="23">
        <v>223380</v>
      </c>
      <c r="J39" s="23"/>
      <c r="K39" s="23"/>
      <c r="L39" s="23">
        <v>223380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21" customHeight="1" spans="1:23">
      <c r="A40" s="25"/>
      <c r="B40" s="21" t="s">
        <v>256</v>
      </c>
      <c r="C40" s="21" t="s">
        <v>257</v>
      </c>
      <c r="D40" s="21" t="s">
        <v>98</v>
      </c>
      <c r="E40" s="21" t="s">
        <v>95</v>
      </c>
      <c r="F40" s="21" t="s">
        <v>254</v>
      </c>
      <c r="G40" s="21" t="s">
        <v>255</v>
      </c>
      <c r="H40" s="23">
        <v>32880</v>
      </c>
      <c r="I40" s="23">
        <v>32880</v>
      </c>
      <c r="J40" s="23"/>
      <c r="K40" s="23"/>
      <c r="L40" s="23">
        <v>32880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21" customHeight="1" spans="1:23">
      <c r="A41" s="25"/>
      <c r="B41" s="21" t="s">
        <v>256</v>
      </c>
      <c r="C41" s="21" t="s">
        <v>257</v>
      </c>
      <c r="D41" s="21" t="s">
        <v>105</v>
      </c>
      <c r="E41" s="21" t="s">
        <v>95</v>
      </c>
      <c r="F41" s="21" t="s">
        <v>254</v>
      </c>
      <c r="G41" s="21" t="s">
        <v>255</v>
      </c>
      <c r="H41" s="23">
        <v>51480</v>
      </c>
      <c r="I41" s="23">
        <v>51480</v>
      </c>
      <c r="J41" s="23"/>
      <c r="K41" s="23"/>
      <c r="L41" s="23">
        <v>51480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21" customHeight="1" spans="1:23">
      <c r="A42" s="25"/>
      <c r="B42" s="21" t="s">
        <v>256</v>
      </c>
      <c r="C42" s="21" t="s">
        <v>257</v>
      </c>
      <c r="D42" s="21" t="s">
        <v>108</v>
      </c>
      <c r="E42" s="21" t="s">
        <v>95</v>
      </c>
      <c r="F42" s="21" t="s">
        <v>254</v>
      </c>
      <c r="G42" s="21" t="s">
        <v>255</v>
      </c>
      <c r="H42" s="23">
        <v>113280</v>
      </c>
      <c r="I42" s="23">
        <v>113280</v>
      </c>
      <c r="J42" s="23"/>
      <c r="K42" s="23"/>
      <c r="L42" s="23">
        <v>113280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21" customHeight="1" spans="1:23">
      <c r="A43" s="25"/>
      <c r="B43" s="21" t="s">
        <v>250</v>
      </c>
      <c r="C43" s="21" t="s">
        <v>251</v>
      </c>
      <c r="D43" s="21" t="s">
        <v>101</v>
      </c>
      <c r="E43" s="21" t="s">
        <v>102</v>
      </c>
      <c r="F43" s="21" t="s">
        <v>258</v>
      </c>
      <c r="G43" s="21" t="s">
        <v>259</v>
      </c>
      <c r="H43" s="23">
        <v>77268</v>
      </c>
      <c r="I43" s="23">
        <v>77268</v>
      </c>
      <c r="J43" s="23"/>
      <c r="K43" s="23"/>
      <c r="L43" s="23">
        <v>77268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ht="21" customHeight="1" spans="1:23">
      <c r="A44" s="25"/>
      <c r="B44" s="21" t="s">
        <v>250</v>
      </c>
      <c r="C44" s="21" t="s">
        <v>251</v>
      </c>
      <c r="D44" s="21" t="s">
        <v>121</v>
      </c>
      <c r="E44" s="21" t="s">
        <v>102</v>
      </c>
      <c r="F44" s="21" t="s">
        <v>258</v>
      </c>
      <c r="G44" s="21" t="s">
        <v>259</v>
      </c>
      <c r="H44" s="23">
        <v>136800</v>
      </c>
      <c r="I44" s="23">
        <v>136800</v>
      </c>
      <c r="J44" s="23"/>
      <c r="K44" s="23"/>
      <c r="L44" s="23">
        <v>136800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ht="21" customHeight="1" spans="1:23">
      <c r="A45" s="25"/>
      <c r="B45" s="21" t="s">
        <v>250</v>
      </c>
      <c r="C45" s="21" t="s">
        <v>251</v>
      </c>
      <c r="D45" s="21" t="s">
        <v>150</v>
      </c>
      <c r="E45" s="21" t="s">
        <v>102</v>
      </c>
      <c r="F45" s="21" t="s">
        <v>258</v>
      </c>
      <c r="G45" s="21" t="s">
        <v>259</v>
      </c>
      <c r="H45" s="23">
        <v>463320</v>
      </c>
      <c r="I45" s="23">
        <v>463320</v>
      </c>
      <c r="J45" s="23"/>
      <c r="K45" s="23"/>
      <c r="L45" s="23">
        <v>463320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ht="21" customHeight="1" spans="1:23">
      <c r="A46" s="25"/>
      <c r="B46" s="21" t="s">
        <v>250</v>
      </c>
      <c r="C46" s="21" t="s">
        <v>251</v>
      </c>
      <c r="D46" s="21" t="s">
        <v>153</v>
      </c>
      <c r="E46" s="21" t="s">
        <v>154</v>
      </c>
      <c r="F46" s="21" t="s">
        <v>258</v>
      </c>
      <c r="G46" s="21" t="s">
        <v>259</v>
      </c>
      <c r="H46" s="23">
        <v>134628</v>
      </c>
      <c r="I46" s="23">
        <v>134628</v>
      </c>
      <c r="J46" s="23"/>
      <c r="K46" s="23"/>
      <c r="L46" s="23">
        <v>134628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ht="21" customHeight="1" spans="1:23">
      <c r="A47" s="25"/>
      <c r="B47" s="21" t="s">
        <v>250</v>
      </c>
      <c r="C47" s="21" t="s">
        <v>251</v>
      </c>
      <c r="D47" s="21" t="s">
        <v>101</v>
      </c>
      <c r="E47" s="21" t="s">
        <v>102</v>
      </c>
      <c r="F47" s="21" t="s">
        <v>258</v>
      </c>
      <c r="G47" s="21" t="s">
        <v>259</v>
      </c>
      <c r="H47" s="23">
        <v>37560</v>
      </c>
      <c r="I47" s="23">
        <v>37560</v>
      </c>
      <c r="J47" s="23"/>
      <c r="K47" s="23"/>
      <c r="L47" s="23">
        <v>37560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ht="21" customHeight="1" spans="1:23">
      <c r="A48" s="25"/>
      <c r="B48" s="21" t="s">
        <v>250</v>
      </c>
      <c r="C48" s="21" t="s">
        <v>251</v>
      </c>
      <c r="D48" s="21" t="s">
        <v>121</v>
      </c>
      <c r="E48" s="21" t="s">
        <v>102</v>
      </c>
      <c r="F48" s="21" t="s">
        <v>258</v>
      </c>
      <c r="G48" s="21" t="s">
        <v>259</v>
      </c>
      <c r="H48" s="23">
        <v>63600</v>
      </c>
      <c r="I48" s="23">
        <v>63600</v>
      </c>
      <c r="J48" s="23"/>
      <c r="K48" s="23"/>
      <c r="L48" s="23">
        <v>63600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ht="21" customHeight="1" spans="1:23">
      <c r="A49" s="25"/>
      <c r="B49" s="21" t="s">
        <v>250</v>
      </c>
      <c r="C49" s="21" t="s">
        <v>251</v>
      </c>
      <c r="D49" s="21" t="s">
        <v>150</v>
      </c>
      <c r="E49" s="21" t="s">
        <v>102</v>
      </c>
      <c r="F49" s="21" t="s">
        <v>258</v>
      </c>
      <c r="G49" s="21" t="s">
        <v>259</v>
      </c>
      <c r="H49" s="23">
        <v>219420</v>
      </c>
      <c r="I49" s="23">
        <v>219420</v>
      </c>
      <c r="J49" s="23"/>
      <c r="K49" s="23"/>
      <c r="L49" s="23">
        <v>219420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ht="21" customHeight="1" spans="1:23">
      <c r="A50" s="25"/>
      <c r="B50" s="21" t="s">
        <v>250</v>
      </c>
      <c r="C50" s="21" t="s">
        <v>251</v>
      </c>
      <c r="D50" s="21" t="s">
        <v>153</v>
      </c>
      <c r="E50" s="21" t="s">
        <v>154</v>
      </c>
      <c r="F50" s="21" t="s">
        <v>258</v>
      </c>
      <c r="G50" s="21" t="s">
        <v>259</v>
      </c>
      <c r="H50" s="23">
        <v>62400</v>
      </c>
      <c r="I50" s="23">
        <v>62400</v>
      </c>
      <c r="J50" s="23"/>
      <c r="K50" s="23"/>
      <c r="L50" s="23">
        <v>62400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ht="21" customHeight="1" spans="1:23">
      <c r="A51" s="25"/>
      <c r="B51" s="21" t="s">
        <v>260</v>
      </c>
      <c r="C51" s="21" t="s">
        <v>261</v>
      </c>
      <c r="D51" s="21" t="s">
        <v>101</v>
      </c>
      <c r="E51" s="21" t="s">
        <v>102</v>
      </c>
      <c r="F51" s="21" t="s">
        <v>258</v>
      </c>
      <c r="G51" s="21" t="s">
        <v>259</v>
      </c>
      <c r="H51" s="23">
        <v>54000</v>
      </c>
      <c r="I51" s="23">
        <v>54000</v>
      </c>
      <c r="J51" s="23"/>
      <c r="K51" s="23"/>
      <c r="L51" s="23">
        <v>54000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ht="21" customHeight="1" spans="1:23">
      <c r="A52" s="25"/>
      <c r="B52" s="21" t="s">
        <v>260</v>
      </c>
      <c r="C52" s="21" t="s">
        <v>261</v>
      </c>
      <c r="D52" s="21" t="s">
        <v>121</v>
      </c>
      <c r="E52" s="21" t="s">
        <v>102</v>
      </c>
      <c r="F52" s="21" t="s">
        <v>258</v>
      </c>
      <c r="G52" s="21" t="s">
        <v>259</v>
      </c>
      <c r="H52" s="23">
        <v>90000</v>
      </c>
      <c r="I52" s="23">
        <v>90000</v>
      </c>
      <c r="J52" s="23"/>
      <c r="K52" s="23"/>
      <c r="L52" s="23">
        <v>90000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ht="21" customHeight="1" spans="1:23">
      <c r="A53" s="25"/>
      <c r="B53" s="21" t="s">
        <v>260</v>
      </c>
      <c r="C53" s="21" t="s">
        <v>261</v>
      </c>
      <c r="D53" s="21" t="s">
        <v>150</v>
      </c>
      <c r="E53" s="21" t="s">
        <v>102</v>
      </c>
      <c r="F53" s="21" t="s">
        <v>258</v>
      </c>
      <c r="G53" s="21" t="s">
        <v>259</v>
      </c>
      <c r="H53" s="23">
        <v>306000</v>
      </c>
      <c r="I53" s="23">
        <v>306000</v>
      </c>
      <c r="J53" s="23"/>
      <c r="K53" s="23"/>
      <c r="L53" s="23">
        <v>306000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ht="21" customHeight="1" spans="1:23">
      <c r="A54" s="25"/>
      <c r="B54" s="21" t="s">
        <v>260</v>
      </c>
      <c r="C54" s="21" t="s">
        <v>261</v>
      </c>
      <c r="D54" s="21" t="s">
        <v>153</v>
      </c>
      <c r="E54" s="21" t="s">
        <v>154</v>
      </c>
      <c r="F54" s="21" t="s">
        <v>258</v>
      </c>
      <c r="G54" s="21" t="s">
        <v>259</v>
      </c>
      <c r="H54" s="23">
        <v>90000</v>
      </c>
      <c r="I54" s="23">
        <v>90000</v>
      </c>
      <c r="J54" s="23"/>
      <c r="K54" s="23"/>
      <c r="L54" s="23">
        <v>90000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ht="21" customHeight="1" spans="1:23">
      <c r="A55" s="25"/>
      <c r="B55" s="21" t="s">
        <v>262</v>
      </c>
      <c r="C55" s="21" t="s">
        <v>263</v>
      </c>
      <c r="D55" s="21" t="s">
        <v>130</v>
      </c>
      <c r="E55" s="21" t="s">
        <v>131</v>
      </c>
      <c r="F55" s="21" t="s">
        <v>264</v>
      </c>
      <c r="G55" s="21" t="s">
        <v>265</v>
      </c>
      <c r="H55" s="23">
        <v>802924.16</v>
      </c>
      <c r="I55" s="23">
        <v>802924.16</v>
      </c>
      <c r="J55" s="23"/>
      <c r="K55" s="23"/>
      <c r="L55" s="23">
        <v>802924.16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ht="21" customHeight="1" spans="1:23">
      <c r="A56" s="25"/>
      <c r="B56" s="21" t="s">
        <v>262</v>
      </c>
      <c r="C56" s="21" t="s">
        <v>263</v>
      </c>
      <c r="D56" s="21" t="s">
        <v>140</v>
      </c>
      <c r="E56" s="21" t="s">
        <v>141</v>
      </c>
      <c r="F56" s="21" t="s">
        <v>266</v>
      </c>
      <c r="G56" s="21" t="s">
        <v>267</v>
      </c>
      <c r="H56" s="23">
        <v>128200.02</v>
      </c>
      <c r="I56" s="23">
        <v>128200.02</v>
      </c>
      <c r="J56" s="23"/>
      <c r="K56" s="23"/>
      <c r="L56" s="23">
        <v>128200.02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ht="21" customHeight="1" spans="1:23">
      <c r="A57" s="25"/>
      <c r="B57" s="21" t="s">
        <v>262</v>
      </c>
      <c r="C57" s="21" t="s">
        <v>263</v>
      </c>
      <c r="D57" s="21" t="s">
        <v>140</v>
      </c>
      <c r="E57" s="21" t="s">
        <v>141</v>
      </c>
      <c r="F57" s="21" t="s">
        <v>266</v>
      </c>
      <c r="G57" s="21" t="s">
        <v>267</v>
      </c>
      <c r="H57" s="23">
        <v>23503.34</v>
      </c>
      <c r="I57" s="23">
        <v>23503.34</v>
      </c>
      <c r="J57" s="23"/>
      <c r="K57" s="23"/>
      <c r="L57" s="23">
        <v>23503.34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ht="21" customHeight="1" spans="1:23">
      <c r="A58" s="25"/>
      <c r="B58" s="21" t="s">
        <v>262</v>
      </c>
      <c r="C58" s="21" t="s">
        <v>263</v>
      </c>
      <c r="D58" s="21" t="s">
        <v>142</v>
      </c>
      <c r="E58" s="21" t="s">
        <v>143</v>
      </c>
      <c r="F58" s="21" t="s">
        <v>266</v>
      </c>
      <c r="G58" s="21" t="s">
        <v>267</v>
      </c>
      <c r="H58" s="23">
        <v>27066.48</v>
      </c>
      <c r="I58" s="23">
        <v>27066.48</v>
      </c>
      <c r="J58" s="23"/>
      <c r="K58" s="23"/>
      <c r="L58" s="23">
        <v>27066.48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ht="21" customHeight="1" spans="1:23">
      <c r="A59" s="25"/>
      <c r="B59" s="21" t="s">
        <v>262</v>
      </c>
      <c r="C59" s="21" t="s">
        <v>263</v>
      </c>
      <c r="D59" s="21" t="s">
        <v>142</v>
      </c>
      <c r="E59" s="21" t="s">
        <v>143</v>
      </c>
      <c r="F59" s="21" t="s">
        <v>266</v>
      </c>
      <c r="G59" s="21" t="s">
        <v>267</v>
      </c>
      <c r="H59" s="23">
        <v>147635.34</v>
      </c>
      <c r="I59" s="23">
        <v>147635.34</v>
      </c>
      <c r="J59" s="23"/>
      <c r="K59" s="23"/>
      <c r="L59" s="23">
        <v>147635.34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ht="21" customHeight="1" spans="1:23">
      <c r="A60" s="25"/>
      <c r="B60" s="21" t="s">
        <v>262</v>
      </c>
      <c r="C60" s="21" t="s">
        <v>263</v>
      </c>
      <c r="D60" s="21" t="s">
        <v>144</v>
      </c>
      <c r="E60" s="21" t="s">
        <v>145</v>
      </c>
      <c r="F60" s="21" t="s">
        <v>268</v>
      </c>
      <c r="G60" s="21" t="s">
        <v>269</v>
      </c>
      <c r="H60" s="23">
        <v>14820</v>
      </c>
      <c r="I60" s="23">
        <v>14820</v>
      </c>
      <c r="J60" s="23"/>
      <c r="K60" s="23"/>
      <c r="L60" s="23">
        <v>14820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ht="21" customHeight="1" spans="1:23">
      <c r="A61" s="25"/>
      <c r="B61" s="21" t="s">
        <v>262</v>
      </c>
      <c r="C61" s="21" t="s">
        <v>263</v>
      </c>
      <c r="D61" s="21" t="s">
        <v>144</v>
      </c>
      <c r="E61" s="21" t="s">
        <v>145</v>
      </c>
      <c r="F61" s="21" t="s">
        <v>268</v>
      </c>
      <c r="G61" s="21" t="s">
        <v>269</v>
      </c>
      <c r="H61" s="23">
        <v>10036.55</v>
      </c>
      <c r="I61" s="23">
        <v>10036.55</v>
      </c>
      <c r="J61" s="23"/>
      <c r="K61" s="23"/>
      <c r="L61" s="23">
        <v>10036.55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ht="21" customHeight="1" spans="1:23">
      <c r="A62" s="25"/>
      <c r="B62" s="21" t="s">
        <v>262</v>
      </c>
      <c r="C62" s="21" t="s">
        <v>263</v>
      </c>
      <c r="D62" s="21" t="s">
        <v>94</v>
      </c>
      <c r="E62" s="21" t="s">
        <v>95</v>
      </c>
      <c r="F62" s="21" t="s">
        <v>268</v>
      </c>
      <c r="G62" s="21" t="s">
        <v>269</v>
      </c>
      <c r="H62" s="23">
        <v>1600.21</v>
      </c>
      <c r="I62" s="23">
        <v>1600.21</v>
      </c>
      <c r="J62" s="23"/>
      <c r="K62" s="23"/>
      <c r="L62" s="23">
        <v>1600.21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ht="21" customHeight="1" spans="1:23">
      <c r="A63" s="25"/>
      <c r="B63" s="21" t="s">
        <v>262</v>
      </c>
      <c r="C63" s="21" t="s">
        <v>263</v>
      </c>
      <c r="D63" s="21" t="s">
        <v>101</v>
      </c>
      <c r="E63" s="21" t="s">
        <v>102</v>
      </c>
      <c r="F63" s="21" t="s">
        <v>268</v>
      </c>
      <c r="G63" s="21" t="s">
        <v>269</v>
      </c>
      <c r="H63" s="23">
        <v>1675.22</v>
      </c>
      <c r="I63" s="23">
        <v>1675.22</v>
      </c>
      <c r="J63" s="23"/>
      <c r="K63" s="23"/>
      <c r="L63" s="23">
        <v>1675.22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ht="21" customHeight="1" spans="1:23">
      <c r="A64" s="25"/>
      <c r="B64" s="21" t="s">
        <v>262</v>
      </c>
      <c r="C64" s="21" t="s">
        <v>263</v>
      </c>
      <c r="D64" s="21" t="s">
        <v>121</v>
      </c>
      <c r="E64" s="21" t="s">
        <v>102</v>
      </c>
      <c r="F64" s="21" t="s">
        <v>268</v>
      </c>
      <c r="G64" s="21" t="s">
        <v>269</v>
      </c>
      <c r="H64" s="23">
        <v>2876.47</v>
      </c>
      <c r="I64" s="23">
        <v>2876.47</v>
      </c>
      <c r="J64" s="23"/>
      <c r="K64" s="23"/>
      <c r="L64" s="23">
        <v>2876.47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ht="21" customHeight="1" spans="1:23">
      <c r="A65" s="25"/>
      <c r="B65" s="21" t="s">
        <v>262</v>
      </c>
      <c r="C65" s="21" t="s">
        <v>263</v>
      </c>
      <c r="D65" s="21" t="s">
        <v>150</v>
      </c>
      <c r="E65" s="21" t="s">
        <v>102</v>
      </c>
      <c r="F65" s="21" t="s">
        <v>268</v>
      </c>
      <c r="G65" s="21" t="s">
        <v>269</v>
      </c>
      <c r="H65" s="23">
        <v>10018.54</v>
      </c>
      <c r="I65" s="23">
        <v>10018.54</v>
      </c>
      <c r="J65" s="23"/>
      <c r="K65" s="23"/>
      <c r="L65" s="23">
        <v>10018.54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ht="21" customHeight="1" spans="1:23">
      <c r="A66" s="25"/>
      <c r="B66" s="21" t="s">
        <v>262</v>
      </c>
      <c r="C66" s="21" t="s">
        <v>263</v>
      </c>
      <c r="D66" s="21" t="s">
        <v>153</v>
      </c>
      <c r="E66" s="21" t="s">
        <v>154</v>
      </c>
      <c r="F66" s="21" t="s">
        <v>268</v>
      </c>
      <c r="G66" s="21" t="s">
        <v>269</v>
      </c>
      <c r="H66" s="23">
        <v>2653.9</v>
      </c>
      <c r="I66" s="23">
        <v>2653.9</v>
      </c>
      <c r="J66" s="23"/>
      <c r="K66" s="23"/>
      <c r="L66" s="23">
        <v>2653.9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ht="21" customHeight="1" spans="1:23">
      <c r="A67" s="25"/>
      <c r="B67" s="21" t="s">
        <v>270</v>
      </c>
      <c r="C67" s="21" t="s">
        <v>166</v>
      </c>
      <c r="D67" s="21" t="s">
        <v>165</v>
      </c>
      <c r="E67" s="21" t="s">
        <v>166</v>
      </c>
      <c r="F67" s="21" t="s">
        <v>271</v>
      </c>
      <c r="G67" s="21" t="s">
        <v>166</v>
      </c>
      <c r="H67" s="23">
        <v>602193.12</v>
      </c>
      <c r="I67" s="23">
        <v>602193.12</v>
      </c>
      <c r="J67" s="23"/>
      <c r="K67" s="23"/>
      <c r="L67" s="23">
        <v>602193.12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ht="21" customHeight="1" spans="1:23">
      <c r="A68" s="25"/>
      <c r="B68" s="21" t="s">
        <v>272</v>
      </c>
      <c r="C68" s="21" t="s">
        <v>273</v>
      </c>
      <c r="D68" s="21" t="s">
        <v>94</v>
      </c>
      <c r="E68" s="21" t="s">
        <v>95</v>
      </c>
      <c r="F68" s="21" t="s">
        <v>274</v>
      </c>
      <c r="G68" s="21" t="s">
        <v>275</v>
      </c>
      <c r="H68" s="23">
        <v>157440</v>
      </c>
      <c r="I68" s="23">
        <v>157440</v>
      </c>
      <c r="J68" s="23"/>
      <c r="K68" s="23"/>
      <c r="L68" s="23">
        <v>157440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ht="21" customHeight="1" spans="1:23">
      <c r="A69" s="25"/>
      <c r="B69" s="21" t="s">
        <v>272</v>
      </c>
      <c r="C69" s="21" t="s">
        <v>273</v>
      </c>
      <c r="D69" s="21" t="s">
        <v>98</v>
      </c>
      <c r="E69" s="21" t="s">
        <v>95</v>
      </c>
      <c r="F69" s="21" t="s">
        <v>274</v>
      </c>
      <c r="G69" s="21" t="s">
        <v>275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ht="21" customHeight="1" spans="1:23">
      <c r="A70" s="25"/>
      <c r="B70" s="21" t="s">
        <v>272</v>
      </c>
      <c r="C70" s="21" t="s">
        <v>273</v>
      </c>
      <c r="D70" s="21" t="s">
        <v>101</v>
      </c>
      <c r="E70" s="21" t="s">
        <v>102</v>
      </c>
      <c r="F70" s="21" t="s">
        <v>274</v>
      </c>
      <c r="G70" s="21" t="s">
        <v>275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ht="21" customHeight="1" spans="1:23">
      <c r="A71" s="25"/>
      <c r="B71" s="21" t="s">
        <v>272</v>
      </c>
      <c r="C71" s="21" t="s">
        <v>273</v>
      </c>
      <c r="D71" s="21" t="s">
        <v>105</v>
      </c>
      <c r="E71" s="21" t="s">
        <v>95</v>
      </c>
      <c r="F71" s="21" t="s">
        <v>274</v>
      </c>
      <c r="G71" s="21" t="s">
        <v>275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ht="21" customHeight="1" spans="1:23">
      <c r="A72" s="25"/>
      <c r="B72" s="21" t="s">
        <v>272</v>
      </c>
      <c r="C72" s="21" t="s">
        <v>273</v>
      </c>
      <c r="D72" s="21" t="s">
        <v>108</v>
      </c>
      <c r="E72" s="21" t="s">
        <v>95</v>
      </c>
      <c r="F72" s="21" t="s">
        <v>274</v>
      </c>
      <c r="G72" s="21" t="s">
        <v>275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ht="21" customHeight="1" spans="1:23">
      <c r="A73" s="25"/>
      <c r="B73" s="21" t="s">
        <v>272</v>
      </c>
      <c r="C73" s="21" t="s">
        <v>273</v>
      </c>
      <c r="D73" s="21" t="s">
        <v>121</v>
      </c>
      <c r="E73" s="21" t="s">
        <v>102</v>
      </c>
      <c r="F73" s="21" t="s">
        <v>274</v>
      </c>
      <c r="G73" s="21" t="s">
        <v>275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ht="21" customHeight="1" spans="1:23">
      <c r="A74" s="25"/>
      <c r="B74" s="21" t="s">
        <v>272</v>
      </c>
      <c r="C74" s="21" t="s">
        <v>273</v>
      </c>
      <c r="D74" s="21" t="s">
        <v>126</v>
      </c>
      <c r="E74" s="21" t="s">
        <v>127</v>
      </c>
      <c r="F74" s="21" t="s">
        <v>274</v>
      </c>
      <c r="G74" s="21" t="s">
        <v>275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ht="21" customHeight="1" spans="1:23">
      <c r="A75" s="25"/>
      <c r="B75" s="21" t="s">
        <v>272</v>
      </c>
      <c r="C75" s="21" t="s">
        <v>273</v>
      </c>
      <c r="D75" s="21" t="s">
        <v>128</v>
      </c>
      <c r="E75" s="21" t="s">
        <v>129</v>
      </c>
      <c r="F75" s="21" t="s">
        <v>274</v>
      </c>
      <c r="G75" s="21" t="s">
        <v>275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ht="21" customHeight="1" spans="1:23">
      <c r="A76" s="25"/>
      <c r="B76" s="21" t="s">
        <v>272</v>
      </c>
      <c r="C76" s="21" t="s">
        <v>273</v>
      </c>
      <c r="D76" s="21" t="s">
        <v>150</v>
      </c>
      <c r="E76" s="21" t="s">
        <v>102</v>
      </c>
      <c r="F76" s="21" t="s">
        <v>274</v>
      </c>
      <c r="G76" s="21" t="s">
        <v>275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ht="21" customHeight="1" spans="1:23">
      <c r="A77" s="25"/>
      <c r="B77" s="21" t="s">
        <v>272</v>
      </c>
      <c r="C77" s="21" t="s">
        <v>273</v>
      </c>
      <c r="D77" s="21" t="s">
        <v>153</v>
      </c>
      <c r="E77" s="21" t="s">
        <v>154</v>
      </c>
      <c r="F77" s="21" t="s">
        <v>274</v>
      </c>
      <c r="G77" s="21" t="s">
        <v>275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ht="21" customHeight="1" spans="1:23">
      <c r="A78" s="25"/>
      <c r="B78" s="21" t="s">
        <v>276</v>
      </c>
      <c r="C78" s="21" t="s">
        <v>277</v>
      </c>
      <c r="D78" s="21" t="s">
        <v>157</v>
      </c>
      <c r="E78" s="21" t="s">
        <v>158</v>
      </c>
      <c r="F78" s="21" t="s">
        <v>278</v>
      </c>
      <c r="G78" s="21" t="s">
        <v>279</v>
      </c>
      <c r="H78" s="23">
        <v>87000</v>
      </c>
      <c r="I78" s="23">
        <v>87000</v>
      </c>
      <c r="J78" s="23"/>
      <c r="K78" s="23"/>
      <c r="L78" s="23">
        <v>87000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ht="21" customHeight="1" spans="1:23">
      <c r="A79" s="25"/>
      <c r="B79" s="21" t="s">
        <v>276</v>
      </c>
      <c r="C79" s="21" t="s">
        <v>277</v>
      </c>
      <c r="D79" s="21" t="s">
        <v>157</v>
      </c>
      <c r="E79" s="21" t="s">
        <v>158</v>
      </c>
      <c r="F79" s="21" t="s">
        <v>278</v>
      </c>
      <c r="G79" s="21" t="s">
        <v>279</v>
      </c>
      <c r="H79" s="23">
        <v>64000</v>
      </c>
      <c r="I79" s="23">
        <v>64000</v>
      </c>
      <c r="J79" s="23"/>
      <c r="K79" s="23"/>
      <c r="L79" s="23">
        <v>64000</v>
      </c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ht="21" customHeight="1" spans="1:23">
      <c r="A80" s="25"/>
      <c r="B80" s="21" t="s">
        <v>280</v>
      </c>
      <c r="C80" s="21" t="s">
        <v>281</v>
      </c>
      <c r="D80" s="21" t="s">
        <v>94</v>
      </c>
      <c r="E80" s="21" t="s">
        <v>95</v>
      </c>
      <c r="F80" s="21" t="s">
        <v>278</v>
      </c>
      <c r="G80" s="21" t="s">
        <v>279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ht="21" customHeight="1" spans="1:23">
      <c r="A81" s="25"/>
      <c r="B81" s="21" t="s">
        <v>280</v>
      </c>
      <c r="C81" s="21" t="s">
        <v>281</v>
      </c>
      <c r="D81" s="21" t="s">
        <v>98</v>
      </c>
      <c r="E81" s="21" t="s">
        <v>95</v>
      </c>
      <c r="F81" s="21" t="s">
        <v>278</v>
      </c>
      <c r="G81" s="21" t="s">
        <v>279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ht="21" customHeight="1" spans="1:23">
      <c r="A82" s="25"/>
      <c r="B82" s="21" t="s">
        <v>280</v>
      </c>
      <c r="C82" s="21" t="s">
        <v>281</v>
      </c>
      <c r="D82" s="21" t="s">
        <v>101</v>
      </c>
      <c r="E82" s="21" t="s">
        <v>102</v>
      </c>
      <c r="F82" s="21" t="s">
        <v>278</v>
      </c>
      <c r="G82" s="21" t="s">
        <v>279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ht="21" customHeight="1" spans="1:23">
      <c r="A83" s="25"/>
      <c r="B83" s="21" t="s">
        <v>280</v>
      </c>
      <c r="C83" s="21" t="s">
        <v>281</v>
      </c>
      <c r="D83" s="21" t="s">
        <v>105</v>
      </c>
      <c r="E83" s="21" t="s">
        <v>95</v>
      </c>
      <c r="F83" s="21" t="s">
        <v>278</v>
      </c>
      <c r="G83" s="21" t="s">
        <v>279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ht="21" customHeight="1" spans="1:23">
      <c r="A84" s="25"/>
      <c r="B84" s="21" t="s">
        <v>280</v>
      </c>
      <c r="C84" s="21" t="s">
        <v>281</v>
      </c>
      <c r="D84" s="21" t="s">
        <v>108</v>
      </c>
      <c r="E84" s="21" t="s">
        <v>95</v>
      </c>
      <c r="F84" s="21" t="s">
        <v>278</v>
      </c>
      <c r="G84" s="21" t="s">
        <v>279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ht="21" customHeight="1" spans="1:23">
      <c r="A85" s="25"/>
      <c r="B85" s="21" t="s">
        <v>280</v>
      </c>
      <c r="C85" s="21" t="s">
        <v>281</v>
      </c>
      <c r="D85" s="21" t="s">
        <v>121</v>
      </c>
      <c r="E85" s="21" t="s">
        <v>102</v>
      </c>
      <c r="F85" s="21" t="s">
        <v>278</v>
      </c>
      <c r="G85" s="21" t="s">
        <v>279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6" ht="21" customHeight="1" spans="1:23">
      <c r="A86" s="25"/>
      <c r="B86" s="21" t="s">
        <v>280</v>
      </c>
      <c r="C86" s="21" t="s">
        <v>281</v>
      </c>
      <c r="D86" s="21" t="s">
        <v>150</v>
      </c>
      <c r="E86" s="21" t="s">
        <v>102</v>
      </c>
      <c r="F86" s="21" t="s">
        <v>278</v>
      </c>
      <c r="G86" s="21" t="s">
        <v>279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ht="21" customHeight="1" spans="1:23">
      <c r="A87" s="25"/>
      <c r="B87" s="21" t="s">
        <v>280</v>
      </c>
      <c r="C87" s="21" t="s">
        <v>281</v>
      </c>
      <c r="D87" s="21" t="s">
        <v>153</v>
      </c>
      <c r="E87" s="21" t="s">
        <v>154</v>
      </c>
      <c r="F87" s="21" t="s">
        <v>278</v>
      </c>
      <c r="G87" s="21" t="s">
        <v>279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ht="21" customHeight="1" spans="1:23">
      <c r="A88" s="25"/>
      <c r="B88" s="21" t="s">
        <v>282</v>
      </c>
      <c r="C88" s="21" t="s">
        <v>283</v>
      </c>
      <c r="D88" s="21" t="s">
        <v>157</v>
      </c>
      <c r="E88" s="21" t="s">
        <v>158</v>
      </c>
      <c r="F88" s="21" t="s">
        <v>278</v>
      </c>
      <c r="G88" s="21" t="s">
        <v>279</v>
      </c>
      <c r="H88" s="23">
        <v>180000</v>
      </c>
      <c r="I88" s="23">
        <v>180000</v>
      </c>
      <c r="J88" s="23"/>
      <c r="K88" s="23"/>
      <c r="L88" s="23">
        <v>180000</v>
      </c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ht="21" customHeight="1" spans="1:23">
      <c r="A89" s="25"/>
      <c r="B89" s="21" t="s">
        <v>280</v>
      </c>
      <c r="C89" s="21" t="s">
        <v>281</v>
      </c>
      <c r="D89" s="21" t="s">
        <v>94</v>
      </c>
      <c r="E89" s="21" t="s">
        <v>95</v>
      </c>
      <c r="F89" s="21" t="s">
        <v>284</v>
      </c>
      <c r="G89" s="21" t="s">
        <v>285</v>
      </c>
      <c r="H89" s="23">
        <v>9000</v>
      </c>
      <c r="I89" s="23">
        <v>9000</v>
      </c>
      <c r="J89" s="23"/>
      <c r="K89" s="23"/>
      <c r="L89" s="23">
        <v>9000</v>
      </c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</row>
    <row r="90" ht="21" customHeight="1" spans="1:23">
      <c r="A90" s="25"/>
      <c r="B90" s="21" t="s">
        <v>280</v>
      </c>
      <c r="C90" s="21" t="s">
        <v>281</v>
      </c>
      <c r="D90" s="21" t="s">
        <v>94</v>
      </c>
      <c r="E90" s="21" t="s">
        <v>95</v>
      </c>
      <c r="F90" s="21" t="s">
        <v>286</v>
      </c>
      <c r="G90" s="21" t="s">
        <v>287</v>
      </c>
      <c r="H90" s="23">
        <v>24000</v>
      </c>
      <c r="I90" s="23">
        <v>24000</v>
      </c>
      <c r="J90" s="23"/>
      <c r="K90" s="23"/>
      <c r="L90" s="23">
        <v>24000</v>
      </c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</row>
    <row r="91" ht="21" customHeight="1" spans="1:23">
      <c r="A91" s="25"/>
      <c r="B91" s="21" t="s">
        <v>280</v>
      </c>
      <c r="C91" s="21" t="s">
        <v>281</v>
      </c>
      <c r="D91" s="21" t="s">
        <v>94</v>
      </c>
      <c r="E91" s="21" t="s">
        <v>95</v>
      </c>
      <c r="F91" s="21" t="s">
        <v>278</v>
      </c>
      <c r="G91" s="21" t="s">
        <v>279</v>
      </c>
      <c r="H91" s="23">
        <v>6000</v>
      </c>
      <c r="I91" s="23">
        <v>6000</v>
      </c>
      <c r="J91" s="23"/>
      <c r="K91" s="23"/>
      <c r="L91" s="23">
        <v>6000</v>
      </c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</row>
    <row r="92" ht="21" customHeight="1" spans="1:23">
      <c r="A92" s="25"/>
      <c r="B92" s="21" t="s">
        <v>280</v>
      </c>
      <c r="C92" s="21" t="s">
        <v>281</v>
      </c>
      <c r="D92" s="21" t="s">
        <v>98</v>
      </c>
      <c r="E92" s="21" t="s">
        <v>95</v>
      </c>
      <c r="F92" s="21" t="s">
        <v>278</v>
      </c>
      <c r="G92" s="21" t="s">
        <v>279</v>
      </c>
      <c r="H92" s="23">
        <v>9000</v>
      </c>
      <c r="I92" s="23">
        <v>9000</v>
      </c>
      <c r="J92" s="23"/>
      <c r="K92" s="23"/>
      <c r="L92" s="23">
        <v>9000</v>
      </c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</row>
    <row r="93" ht="21" customHeight="1" spans="1:23">
      <c r="A93" s="25"/>
      <c r="B93" s="21" t="s">
        <v>280</v>
      </c>
      <c r="C93" s="21" t="s">
        <v>281</v>
      </c>
      <c r="D93" s="21" t="s">
        <v>101</v>
      </c>
      <c r="E93" s="21" t="s">
        <v>102</v>
      </c>
      <c r="F93" s="21" t="s">
        <v>278</v>
      </c>
      <c r="G93" s="21" t="s">
        <v>279</v>
      </c>
      <c r="H93" s="23">
        <v>9000</v>
      </c>
      <c r="I93" s="23">
        <v>9000</v>
      </c>
      <c r="J93" s="23"/>
      <c r="K93" s="23"/>
      <c r="L93" s="23">
        <v>9000</v>
      </c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ht="21" customHeight="1" spans="1:23">
      <c r="A94" s="25"/>
      <c r="B94" s="21" t="s">
        <v>280</v>
      </c>
      <c r="C94" s="21" t="s">
        <v>281</v>
      </c>
      <c r="D94" s="21" t="s">
        <v>105</v>
      </c>
      <c r="E94" s="21" t="s">
        <v>95</v>
      </c>
      <c r="F94" s="21" t="s">
        <v>278</v>
      </c>
      <c r="G94" s="21" t="s">
        <v>279</v>
      </c>
      <c r="H94" s="23">
        <v>30000</v>
      </c>
      <c r="I94" s="23">
        <v>30000</v>
      </c>
      <c r="J94" s="23"/>
      <c r="K94" s="23"/>
      <c r="L94" s="23">
        <v>30000</v>
      </c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ht="21" customHeight="1" spans="1:23">
      <c r="A95" s="25"/>
      <c r="B95" s="21" t="s">
        <v>280</v>
      </c>
      <c r="C95" s="21" t="s">
        <v>281</v>
      </c>
      <c r="D95" s="21" t="s">
        <v>108</v>
      </c>
      <c r="E95" s="21" t="s">
        <v>95</v>
      </c>
      <c r="F95" s="21" t="s">
        <v>278</v>
      </c>
      <c r="G95" s="21" t="s">
        <v>279</v>
      </c>
      <c r="H95" s="23">
        <v>18000</v>
      </c>
      <c r="I95" s="23">
        <v>18000</v>
      </c>
      <c r="J95" s="23"/>
      <c r="K95" s="23"/>
      <c r="L95" s="23">
        <v>18000</v>
      </c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ht="21" customHeight="1" spans="1:23">
      <c r="A96" s="25"/>
      <c r="B96" s="21" t="s">
        <v>280</v>
      </c>
      <c r="C96" s="21" t="s">
        <v>281</v>
      </c>
      <c r="D96" s="21" t="s">
        <v>121</v>
      </c>
      <c r="E96" s="21" t="s">
        <v>102</v>
      </c>
      <c r="F96" s="21" t="s">
        <v>284</v>
      </c>
      <c r="G96" s="21" t="s">
        <v>285</v>
      </c>
      <c r="H96" s="23">
        <v>7000</v>
      </c>
      <c r="I96" s="23">
        <v>7000</v>
      </c>
      <c r="J96" s="23"/>
      <c r="K96" s="23"/>
      <c r="L96" s="23">
        <v>7000</v>
      </c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ht="21" customHeight="1" spans="1:23">
      <c r="A97" s="25"/>
      <c r="B97" s="21" t="s">
        <v>280</v>
      </c>
      <c r="C97" s="21" t="s">
        <v>281</v>
      </c>
      <c r="D97" s="21" t="s">
        <v>121</v>
      </c>
      <c r="E97" s="21" t="s">
        <v>102</v>
      </c>
      <c r="F97" s="21" t="s">
        <v>278</v>
      </c>
      <c r="G97" s="21" t="s">
        <v>279</v>
      </c>
      <c r="H97" s="23">
        <v>8000</v>
      </c>
      <c r="I97" s="23">
        <v>8000</v>
      </c>
      <c r="J97" s="23"/>
      <c r="K97" s="23"/>
      <c r="L97" s="23">
        <v>8000</v>
      </c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ht="21" customHeight="1" spans="1:23">
      <c r="A98" s="25"/>
      <c r="B98" s="21" t="s">
        <v>288</v>
      </c>
      <c r="C98" s="21" t="s">
        <v>289</v>
      </c>
      <c r="D98" s="21" t="s">
        <v>150</v>
      </c>
      <c r="E98" s="21" t="s">
        <v>102</v>
      </c>
      <c r="F98" s="21" t="s">
        <v>290</v>
      </c>
      <c r="G98" s="21" t="s">
        <v>291</v>
      </c>
      <c r="H98" s="23">
        <v>10000</v>
      </c>
      <c r="I98" s="23">
        <v>10000</v>
      </c>
      <c r="J98" s="23"/>
      <c r="K98" s="23"/>
      <c r="L98" s="23">
        <v>10000</v>
      </c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ht="21" customHeight="1" spans="1:23">
      <c r="A99" s="25"/>
      <c r="B99" s="21" t="s">
        <v>280</v>
      </c>
      <c r="C99" s="21" t="s">
        <v>281</v>
      </c>
      <c r="D99" s="21" t="s">
        <v>150</v>
      </c>
      <c r="E99" s="21" t="s">
        <v>102</v>
      </c>
      <c r="F99" s="21" t="s">
        <v>278</v>
      </c>
      <c r="G99" s="21" t="s">
        <v>279</v>
      </c>
      <c r="H99" s="23">
        <v>19000</v>
      </c>
      <c r="I99" s="23">
        <v>19000</v>
      </c>
      <c r="J99" s="23"/>
      <c r="K99" s="23"/>
      <c r="L99" s="23">
        <v>19000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ht="21" customHeight="1" spans="1:23">
      <c r="A100" s="25"/>
      <c r="B100" s="21" t="s">
        <v>280</v>
      </c>
      <c r="C100" s="21" t="s">
        <v>281</v>
      </c>
      <c r="D100" s="21" t="s">
        <v>150</v>
      </c>
      <c r="E100" s="21" t="s">
        <v>102</v>
      </c>
      <c r="F100" s="21" t="s">
        <v>286</v>
      </c>
      <c r="G100" s="21" t="s">
        <v>287</v>
      </c>
      <c r="H100" s="23">
        <v>4000</v>
      </c>
      <c r="I100" s="23">
        <v>4000</v>
      </c>
      <c r="J100" s="23"/>
      <c r="K100" s="23"/>
      <c r="L100" s="23">
        <v>4000</v>
      </c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ht="21" customHeight="1" spans="1:23">
      <c r="A101" s="25"/>
      <c r="B101" s="21" t="s">
        <v>292</v>
      </c>
      <c r="C101" s="21" t="s">
        <v>293</v>
      </c>
      <c r="D101" s="21" t="s">
        <v>150</v>
      </c>
      <c r="E101" s="21" t="s">
        <v>102</v>
      </c>
      <c r="F101" s="21" t="s">
        <v>294</v>
      </c>
      <c r="G101" s="21" t="s">
        <v>221</v>
      </c>
      <c r="H101" s="23">
        <v>18000</v>
      </c>
      <c r="I101" s="23">
        <v>18000</v>
      </c>
      <c r="J101" s="23"/>
      <c r="K101" s="23"/>
      <c r="L101" s="23">
        <v>18000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ht="21" customHeight="1" spans="1:23">
      <c r="A102" s="25"/>
      <c r="B102" s="21" t="s">
        <v>280</v>
      </c>
      <c r="C102" s="21" t="s">
        <v>281</v>
      </c>
      <c r="D102" s="21" t="s">
        <v>153</v>
      </c>
      <c r="E102" s="21" t="s">
        <v>154</v>
      </c>
      <c r="F102" s="21" t="s">
        <v>278</v>
      </c>
      <c r="G102" s="21" t="s">
        <v>279</v>
      </c>
      <c r="H102" s="23">
        <v>15000</v>
      </c>
      <c r="I102" s="23">
        <v>15000</v>
      </c>
      <c r="J102" s="23"/>
      <c r="K102" s="23"/>
      <c r="L102" s="23">
        <v>15000</v>
      </c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ht="21" customHeight="1" spans="1:23">
      <c r="A103" s="25"/>
      <c r="B103" s="21" t="s">
        <v>295</v>
      </c>
      <c r="C103" s="21" t="s">
        <v>296</v>
      </c>
      <c r="D103" s="21" t="s">
        <v>94</v>
      </c>
      <c r="E103" s="21" t="s">
        <v>95</v>
      </c>
      <c r="F103" s="21" t="s">
        <v>297</v>
      </c>
      <c r="G103" s="21" t="s">
        <v>296</v>
      </c>
      <c r="H103" s="23">
        <v>9692.16</v>
      </c>
      <c r="I103" s="23">
        <v>9692.16</v>
      </c>
      <c r="J103" s="23"/>
      <c r="K103" s="23"/>
      <c r="L103" s="23">
        <v>9692.16</v>
      </c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ht="21" customHeight="1" spans="1:23">
      <c r="A104" s="25"/>
      <c r="B104" s="21" t="s">
        <v>295</v>
      </c>
      <c r="C104" s="21" t="s">
        <v>296</v>
      </c>
      <c r="D104" s="21" t="s">
        <v>98</v>
      </c>
      <c r="E104" s="21" t="s">
        <v>95</v>
      </c>
      <c r="F104" s="21" t="s">
        <v>297</v>
      </c>
      <c r="G104" s="21" t="s">
        <v>296</v>
      </c>
      <c r="H104" s="23">
        <v>1731.84</v>
      </c>
      <c r="I104" s="23">
        <v>1731.84</v>
      </c>
      <c r="J104" s="23"/>
      <c r="K104" s="23"/>
      <c r="L104" s="23">
        <v>1731.84</v>
      </c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ht="21" customHeight="1" spans="1:23">
      <c r="A105" s="25"/>
      <c r="B105" s="21" t="s">
        <v>295</v>
      </c>
      <c r="C105" s="21" t="s">
        <v>296</v>
      </c>
      <c r="D105" s="21" t="s">
        <v>101</v>
      </c>
      <c r="E105" s="21" t="s">
        <v>102</v>
      </c>
      <c r="F105" s="21" t="s">
        <v>297</v>
      </c>
      <c r="G105" s="21" t="s">
        <v>296</v>
      </c>
      <c r="H105" s="23">
        <v>1860.72</v>
      </c>
      <c r="I105" s="23">
        <v>1860.72</v>
      </c>
      <c r="J105" s="23"/>
      <c r="K105" s="23"/>
      <c r="L105" s="23">
        <v>1860.72</v>
      </c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ht="21" customHeight="1" spans="1:23">
      <c r="A106" s="25"/>
      <c r="B106" s="21" t="s">
        <v>295</v>
      </c>
      <c r="C106" s="21" t="s">
        <v>296</v>
      </c>
      <c r="D106" s="21" t="s">
        <v>105</v>
      </c>
      <c r="E106" s="21" t="s">
        <v>95</v>
      </c>
      <c r="F106" s="21" t="s">
        <v>297</v>
      </c>
      <c r="G106" s="21" t="s">
        <v>296</v>
      </c>
      <c r="H106" s="23">
        <v>1972.56</v>
      </c>
      <c r="I106" s="23">
        <v>1972.56</v>
      </c>
      <c r="J106" s="23"/>
      <c r="K106" s="23"/>
      <c r="L106" s="23">
        <v>1972.56</v>
      </c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ht="21" customHeight="1" spans="1:23">
      <c r="A107" s="25"/>
      <c r="B107" s="21" t="s">
        <v>295</v>
      </c>
      <c r="C107" s="21" t="s">
        <v>296</v>
      </c>
      <c r="D107" s="21" t="s">
        <v>108</v>
      </c>
      <c r="E107" s="21" t="s">
        <v>95</v>
      </c>
      <c r="F107" s="21" t="s">
        <v>297</v>
      </c>
      <c r="G107" s="21" t="s">
        <v>296</v>
      </c>
      <c r="H107" s="23">
        <v>4403.52</v>
      </c>
      <c r="I107" s="23">
        <v>4403.52</v>
      </c>
      <c r="J107" s="23"/>
      <c r="K107" s="23"/>
      <c r="L107" s="23">
        <v>4403.52</v>
      </c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ht="21" customHeight="1" spans="1:23">
      <c r="A108" s="25"/>
      <c r="B108" s="21" t="s">
        <v>295</v>
      </c>
      <c r="C108" s="21" t="s">
        <v>296</v>
      </c>
      <c r="D108" s="21" t="s">
        <v>121</v>
      </c>
      <c r="E108" s="21" t="s">
        <v>102</v>
      </c>
      <c r="F108" s="21" t="s">
        <v>297</v>
      </c>
      <c r="G108" s="21" t="s">
        <v>296</v>
      </c>
      <c r="H108" s="23">
        <v>3169.92</v>
      </c>
      <c r="I108" s="23">
        <v>3169.92</v>
      </c>
      <c r="J108" s="23"/>
      <c r="K108" s="23"/>
      <c r="L108" s="23">
        <v>3169.92</v>
      </c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ht="21" customHeight="1" spans="1:23">
      <c r="A109" s="25"/>
      <c r="B109" s="21" t="s">
        <v>295</v>
      </c>
      <c r="C109" s="21" t="s">
        <v>296</v>
      </c>
      <c r="D109" s="21" t="s">
        <v>150</v>
      </c>
      <c r="E109" s="21" t="s">
        <v>102</v>
      </c>
      <c r="F109" s="21" t="s">
        <v>297</v>
      </c>
      <c r="G109" s="21" t="s">
        <v>296</v>
      </c>
      <c r="H109" s="23">
        <v>11297.76</v>
      </c>
      <c r="I109" s="23">
        <v>11297.76</v>
      </c>
      <c r="J109" s="23"/>
      <c r="K109" s="23"/>
      <c r="L109" s="23">
        <v>11297.76</v>
      </c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ht="21" customHeight="1" spans="1:23">
      <c r="A110" s="25"/>
      <c r="B110" s="21" t="s">
        <v>295</v>
      </c>
      <c r="C110" s="21" t="s">
        <v>296</v>
      </c>
      <c r="D110" s="21" t="s">
        <v>153</v>
      </c>
      <c r="E110" s="21" t="s">
        <v>154</v>
      </c>
      <c r="F110" s="21" t="s">
        <v>297</v>
      </c>
      <c r="G110" s="21" t="s">
        <v>296</v>
      </c>
      <c r="H110" s="23">
        <v>2664</v>
      </c>
      <c r="I110" s="23">
        <v>2664</v>
      </c>
      <c r="J110" s="23"/>
      <c r="K110" s="23"/>
      <c r="L110" s="23">
        <v>2664</v>
      </c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ht="21" customHeight="1" spans="1:23">
      <c r="A111" s="25"/>
      <c r="B111" s="21" t="s">
        <v>298</v>
      </c>
      <c r="C111" s="21" t="s">
        <v>291</v>
      </c>
      <c r="D111" s="21" t="s">
        <v>94</v>
      </c>
      <c r="E111" s="21" t="s">
        <v>95</v>
      </c>
      <c r="F111" s="21" t="s">
        <v>290</v>
      </c>
      <c r="G111" s="21" t="s">
        <v>291</v>
      </c>
      <c r="H111" s="23">
        <v>34000</v>
      </c>
      <c r="I111" s="23">
        <v>34000</v>
      </c>
      <c r="J111" s="23"/>
      <c r="K111" s="23"/>
      <c r="L111" s="23">
        <v>34000</v>
      </c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ht="21" customHeight="1" spans="1:23">
      <c r="A112" s="25"/>
      <c r="B112" s="21" t="s">
        <v>299</v>
      </c>
      <c r="C112" s="21" t="s">
        <v>300</v>
      </c>
      <c r="D112" s="21" t="s">
        <v>94</v>
      </c>
      <c r="E112" s="21" t="s">
        <v>95</v>
      </c>
      <c r="F112" s="21" t="s">
        <v>301</v>
      </c>
      <c r="G112" s="21" t="s">
        <v>302</v>
      </c>
      <c r="H112" s="23">
        <v>114600</v>
      </c>
      <c r="I112" s="23">
        <v>114600</v>
      </c>
      <c r="J112" s="23"/>
      <c r="K112" s="23"/>
      <c r="L112" s="23">
        <v>114600</v>
      </c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ht="21" customHeight="1" spans="1:23">
      <c r="A113" s="25"/>
      <c r="B113" s="21" t="s">
        <v>299</v>
      </c>
      <c r="C113" s="21" t="s">
        <v>300</v>
      </c>
      <c r="D113" s="21" t="s">
        <v>98</v>
      </c>
      <c r="E113" s="21" t="s">
        <v>95</v>
      </c>
      <c r="F113" s="21" t="s">
        <v>301</v>
      </c>
      <c r="G113" s="21" t="s">
        <v>302</v>
      </c>
      <c r="H113" s="23">
        <v>27000</v>
      </c>
      <c r="I113" s="23">
        <v>27000</v>
      </c>
      <c r="J113" s="23"/>
      <c r="K113" s="23"/>
      <c r="L113" s="23">
        <v>27000</v>
      </c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ht="21" customHeight="1" spans="1:23">
      <c r="A114" s="25"/>
      <c r="B114" s="21" t="s">
        <v>299</v>
      </c>
      <c r="C114" s="21" t="s">
        <v>300</v>
      </c>
      <c r="D114" s="21" t="s">
        <v>105</v>
      </c>
      <c r="E114" s="21" t="s">
        <v>95</v>
      </c>
      <c r="F114" s="21" t="s">
        <v>301</v>
      </c>
      <c r="G114" s="21" t="s">
        <v>302</v>
      </c>
      <c r="H114" s="23">
        <v>27000</v>
      </c>
      <c r="I114" s="23">
        <v>27000</v>
      </c>
      <c r="J114" s="23"/>
      <c r="K114" s="23"/>
      <c r="L114" s="23">
        <v>27000</v>
      </c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ht="21" customHeight="1" spans="1:23">
      <c r="A115" s="25"/>
      <c r="B115" s="21" t="s">
        <v>299</v>
      </c>
      <c r="C115" s="21" t="s">
        <v>300</v>
      </c>
      <c r="D115" s="21" t="s">
        <v>108</v>
      </c>
      <c r="E115" s="21" t="s">
        <v>95</v>
      </c>
      <c r="F115" s="21" t="s">
        <v>301</v>
      </c>
      <c r="G115" s="21" t="s">
        <v>302</v>
      </c>
      <c r="H115" s="23">
        <v>59400</v>
      </c>
      <c r="I115" s="23">
        <v>59400</v>
      </c>
      <c r="J115" s="23"/>
      <c r="K115" s="23"/>
      <c r="L115" s="23">
        <v>59400</v>
      </c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ht="21" customHeight="1" spans="1:23">
      <c r="A116" s="25"/>
      <c r="B116" s="21" t="s">
        <v>299</v>
      </c>
      <c r="C116" s="21" t="s">
        <v>300</v>
      </c>
      <c r="D116" s="21" t="s">
        <v>101</v>
      </c>
      <c r="E116" s="21" t="s">
        <v>102</v>
      </c>
      <c r="F116" s="21" t="s">
        <v>301</v>
      </c>
      <c r="G116" s="21" t="s">
        <v>302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ht="21" customHeight="1" spans="1:23">
      <c r="A117" s="25"/>
      <c r="B117" s="21" t="s">
        <v>299</v>
      </c>
      <c r="C117" s="21" t="s">
        <v>300</v>
      </c>
      <c r="D117" s="21" t="s">
        <v>121</v>
      </c>
      <c r="E117" s="21" t="s">
        <v>102</v>
      </c>
      <c r="F117" s="21" t="s">
        <v>301</v>
      </c>
      <c r="G117" s="21" t="s">
        <v>302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ht="21" customHeight="1" spans="1:23">
      <c r="A118" s="25"/>
      <c r="B118" s="21" t="s">
        <v>299</v>
      </c>
      <c r="C118" s="21" t="s">
        <v>300</v>
      </c>
      <c r="D118" s="21" t="s">
        <v>153</v>
      </c>
      <c r="E118" s="21" t="s">
        <v>154</v>
      </c>
      <c r="F118" s="21" t="s">
        <v>301</v>
      </c>
      <c r="G118" s="21" t="s">
        <v>302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ht="21" customHeight="1" spans="1:23">
      <c r="A119" s="25"/>
      <c r="B119" s="21" t="s">
        <v>303</v>
      </c>
      <c r="C119" s="21" t="s">
        <v>304</v>
      </c>
      <c r="D119" s="21" t="s">
        <v>126</v>
      </c>
      <c r="E119" s="21" t="s">
        <v>127</v>
      </c>
      <c r="F119" s="21" t="s">
        <v>305</v>
      </c>
      <c r="G119" s="21" t="s">
        <v>306</v>
      </c>
      <c r="H119" s="23">
        <v>168960</v>
      </c>
      <c r="I119" s="23">
        <v>168960</v>
      </c>
      <c r="J119" s="23"/>
      <c r="K119" s="23"/>
      <c r="L119" s="23">
        <v>168960</v>
      </c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ht="21" customHeight="1" spans="1:23">
      <c r="A120" s="25"/>
      <c r="B120" s="21" t="s">
        <v>303</v>
      </c>
      <c r="C120" s="21" t="s">
        <v>304</v>
      </c>
      <c r="D120" s="21" t="s">
        <v>128</v>
      </c>
      <c r="E120" s="21" t="s">
        <v>129</v>
      </c>
      <c r="F120" s="21" t="s">
        <v>305</v>
      </c>
      <c r="G120" s="21" t="s">
        <v>306</v>
      </c>
      <c r="H120" s="23">
        <v>42240</v>
      </c>
      <c r="I120" s="23">
        <v>42240</v>
      </c>
      <c r="J120" s="23"/>
      <c r="K120" s="23"/>
      <c r="L120" s="23">
        <v>42240</v>
      </c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ht="21" customHeight="1" spans="1:23">
      <c r="A121" s="25"/>
      <c r="B121" s="21" t="s">
        <v>307</v>
      </c>
      <c r="C121" s="21" t="s">
        <v>308</v>
      </c>
      <c r="D121" s="21" t="s">
        <v>134</v>
      </c>
      <c r="E121" s="21" t="s">
        <v>135</v>
      </c>
      <c r="F121" s="21" t="s">
        <v>309</v>
      </c>
      <c r="G121" s="21" t="s">
        <v>310</v>
      </c>
      <c r="H121" s="23">
        <v>23784</v>
      </c>
      <c r="I121" s="23">
        <v>23784</v>
      </c>
      <c r="J121" s="23"/>
      <c r="K121" s="23"/>
      <c r="L121" s="23">
        <v>23784</v>
      </c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ht="21" customHeight="1" spans="1:23">
      <c r="A122" s="25"/>
      <c r="B122" s="21" t="s">
        <v>311</v>
      </c>
      <c r="C122" s="21" t="s">
        <v>312</v>
      </c>
      <c r="D122" s="21" t="s">
        <v>157</v>
      </c>
      <c r="E122" s="21" t="s">
        <v>158</v>
      </c>
      <c r="F122" s="21" t="s">
        <v>313</v>
      </c>
      <c r="G122" s="21" t="s">
        <v>314</v>
      </c>
      <c r="H122" s="23">
        <v>409920</v>
      </c>
      <c r="I122" s="23">
        <v>409920</v>
      </c>
      <c r="J122" s="23"/>
      <c r="K122" s="23"/>
      <c r="L122" s="23">
        <v>409920</v>
      </c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ht="21" customHeight="1" spans="1:23">
      <c r="A123" s="25"/>
      <c r="B123" s="21" t="s">
        <v>311</v>
      </c>
      <c r="C123" s="21" t="s">
        <v>312</v>
      </c>
      <c r="D123" s="21" t="s">
        <v>157</v>
      </c>
      <c r="E123" s="21" t="s">
        <v>158</v>
      </c>
      <c r="F123" s="21" t="s">
        <v>313</v>
      </c>
      <c r="G123" s="21" t="s">
        <v>314</v>
      </c>
      <c r="H123" s="23">
        <v>42624</v>
      </c>
      <c r="I123" s="23">
        <v>42624</v>
      </c>
      <c r="J123" s="23"/>
      <c r="K123" s="23"/>
      <c r="L123" s="23">
        <v>42624</v>
      </c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ht="21" customHeight="1" spans="1:23">
      <c r="A124" s="25"/>
      <c r="B124" s="21" t="s">
        <v>311</v>
      </c>
      <c r="C124" s="21" t="s">
        <v>312</v>
      </c>
      <c r="D124" s="21" t="s">
        <v>157</v>
      </c>
      <c r="E124" s="21" t="s">
        <v>158</v>
      </c>
      <c r="F124" s="21" t="s">
        <v>313</v>
      </c>
      <c r="G124" s="21" t="s">
        <v>314</v>
      </c>
      <c r="H124" s="23">
        <v>419140</v>
      </c>
      <c r="I124" s="23">
        <v>419140</v>
      </c>
      <c r="J124" s="23"/>
      <c r="K124" s="23"/>
      <c r="L124" s="23">
        <v>419140</v>
      </c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ht="21" customHeight="1" spans="1:23">
      <c r="A125" s="25"/>
      <c r="B125" s="21" t="s">
        <v>311</v>
      </c>
      <c r="C125" s="21" t="s">
        <v>312</v>
      </c>
      <c r="D125" s="21" t="s">
        <v>159</v>
      </c>
      <c r="E125" s="21" t="s">
        <v>160</v>
      </c>
      <c r="F125" s="21" t="s">
        <v>313</v>
      </c>
      <c r="G125" s="21" t="s">
        <v>314</v>
      </c>
      <c r="H125" s="23">
        <v>20400</v>
      </c>
      <c r="I125" s="23">
        <v>20400</v>
      </c>
      <c r="J125" s="23"/>
      <c r="K125" s="23"/>
      <c r="L125" s="23">
        <v>20400</v>
      </c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ht="21" customHeight="1" spans="1:23">
      <c r="A126" s="25"/>
      <c r="B126" s="21" t="s">
        <v>315</v>
      </c>
      <c r="C126" s="21" t="s">
        <v>316</v>
      </c>
      <c r="D126" s="21" t="s">
        <v>157</v>
      </c>
      <c r="E126" s="21" t="s">
        <v>158</v>
      </c>
      <c r="F126" s="21" t="s">
        <v>313</v>
      </c>
      <c r="G126" s="21" t="s">
        <v>314</v>
      </c>
      <c r="H126" s="23">
        <v>255744</v>
      </c>
      <c r="I126" s="23">
        <v>255744</v>
      </c>
      <c r="J126" s="23"/>
      <c r="K126" s="23"/>
      <c r="L126" s="23">
        <v>255744</v>
      </c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ht="21" customHeight="1" spans="1:23">
      <c r="A127" s="25"/>
      <c r="B127" s="21" t="s">
        <v>315</v>
      </c>
      <c r="C127" s="21" t="s">
        <v>316</v>
      </c>
      <c r="D127" s="21" t="s">
        <v>157</v>
      </c>
      <c r="E127" s="21" t="s">
        <v>158</v>
      </c>
      <c r="F127" s="21" t="s">
        <v>313</v>
      </c>
      <c r="G127" s="21" t="s">
        <v>314</v>
      </c>
      <c r="H127" s="23">
        <v>255744</v>
      </c>
      <c r="I127" s="23">
        <v>255744</v>
      </c>
      <c r="J127" s="23"/>
      <c r="K127" s="23"/>
      <c r="L127" s="23">
        <v>255744</v>
      </c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ht="21" customHeight="1" spans="1:23">
      <c r="A128" s="25"/>
      <c r="B128" s="21" t="s">
        <v>315</v>
      </c>
      <c r="C128" s="21" t="s">
        <v>316</v>
      </c>
      <c r="D128" s="21" t="s">
        <v>157</v>
      </c>
      <c r="E128" s="21" t="s">
        <v>158</v>
      </c>
      <c r="F128" s="21" t="s">
        <v>313</v>
      </c>
      <c r="G128" s="21" t="s">
        <v>314</v>
      </c>
      <c r="H128" s="23">
        <v>255744</v>
      </c>
      <c r="I128" s="23">
        <v>255744</v>
      </c>
      <c r="J128" s="23"/>
      <c r="K128" s="23"/>
      <c r="L128" s="23">
        <v>255744</v>
      </c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ht="21" customHeight="1" spans="1:23">
      <c r="A129" s="25"/>
      <c r="B129" s="21" t="s">
        <v>315</v>
      </c>
      <c r="C129" s="21" t="s">
        <v>316</v>
      </c>
      <c r="D129" s="21" t="s">
        <v>157</v>
      </c>
      <c r="E129" s="21" t="s">
        <v>158</v>
      </c>
      <c r="F129" s="21" t="s">
        <v>313</v>
      </c>
      <c r="G129" s="21" t="s">
        <v>314</v>
      </c>
      <c r="H129" s="23">
        <v>255744</v>
      </c>
      <c r="I129" s="23">
        <v>255744</v>
      </c>
      <c r="J129" s="23"/>
      <c r="K129" s="23"/>
      <c r="L129" s="23">
        <v>255744</v>
      </c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ht="21" customHeight="1" spans="1:23">
      <c r="A130" s="25"/>
      <c r="B130" s="21" t="s">
        <v>315</v>
      </c>
      <c r="C130" s="21" t="s">
        <v>316</v>
      </c>
      <c r="D130" s="21" t="s">
        <v>157</v>
      </c>
      <c r="E130" s="21" t="s">
        <v>158</v>
      </c>
      <c r="F130" s="21" t="s">
        <v>313</v>
      </c>
      <c r="G130" s="21" t="s">
        <v>314</v>
      </c>
      <c r="H130" s="23">
        <v>328320</v>
      </c>
      <c r="I130" s="23">
        <v>328320</v>
      </c>
      <c r="J130" s="23"/>
      <c r="K130" s="23"/>
      <c r="L130" s="23">
        <v>328320</v>
      </c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ht="21" customHeight="1" spans="1:23">
      <c r="A131" s="25"/>
      <c r="B131" s="21" t="s">
        <v>315</v>
      </c>
      <c r="C131" s="21" t="s">
        <v>316</v>
      </c>
      <c r="D131" s="21" t="s">
        <v>159</v>
      </c>
      <c r="E131" s="21" t="s">
        <v>160</v>
      </c>
      <c r="F131" s="21" t="s">
        <v>313</v>
      </c>
      <c r="G131" s="21" t="s">
        <v>314</v>
      </c>
      <c r="H131" s="23">
        <v>384000</v>
      </c>
      <c r="I131" s="23">
        <v>384000</v>
      </c>
      <c r="J131" s="23"/>
      <c r="K131" s="23"/>
      <c r="L131" s="23">
        <v>384000</v>
      </c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ht="21" customHeight="1" spans="1:23">
      <c r="A132" s="25"/>
      <c r="B132" s="21" t="s">
        <v>315</v>
      </c>
      <c r="C132" s="21" t="s">
        <v>316</v>
      </c>
      <c r="D132" s="21" t="s">
        <v>159</v>
      </c>
      <c r="E132" s="21" t="s">
        <v>160</v>
      </c>
      <c r="F132" s="21" t="s">
        <v>313</v>
      </c>
      <c r="G132" s="21" t="s">
        <v>314</v>
      </c>
      <c r="H132" s="23">
        <v>46550</v>
      </c>
      <c r="I132" s="23">
        <v>46550</v>
      </c>
      <c r="J132" s="23"/>
      <c r="K132" s="23"/>
      <c r="L132" s="23">
        <v>46550</v>
      </c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ht="21" customHeight="1" spans="1:23">
      <c r="A133" s="25"/>
      <c r="B133" s="21" t="s">
        <v>315</v>
      </c>
      <c r="C133" s="21" t="s">
        <v>316</v>
      </c>
      <c r="D133" s="21" t="s">
        <v>159</v>
      </c>
      <c r="E133" s="21" t="s">
        <v>160</v>
      </c>
      <c r="F133" s="21" t="s">
        <v>313</v>
      </c>
      <c r="G133" s="21" t="s">
        <v>314</v>
      </c>
      <c r="H133" s="23">
        <v>150000</v>
      </c>
      <c r="I133" s="23">
        <v>150000</v>
      </c>
      <c r="J133" s="23"/>
      <c r="K133" s="23"/>
      <c r="L133" s="23">
        <v>150000</v>
      </c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ht="21" customHeight="1" spans="1:23">
      <c r="A134" s="25"/>
      <c r="B134" s="21" t="s">
        <v>315</v>
      </c>
      <c r="C134" s="21" t="s">
        <v>316</v>
      </c>
      <c r="D134" s="21" t="s">
        <v>159</v>
      </c>
      <c r="E134" s="21" t="s">
        <v>160</v>
      </c>
      <c r="F134" s="21" t="s">
        <v>313</v>
      </c>
      <c r="G134" s="21" t="s">
        <v>314</v>
      </c>
      <c r="H134" s="23">
        <v>153600</v>
      </c>
      <c r="I134" s="23">
        <v>153600</v>
      </c>
      <c r="J134" s="23"/>
      <c r="K134" s="23"/>
      <c r="L134" s="23">
        <v>153600</v>
      </c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ht="21" customHeight="1" spans="1:23">
      <c r="A135" s="35" t="s">
        <v>167</v>
      </c>
      <c r="B135" s="137"/>
      <c r="C135" s="137"/>
      <c r="D135" s="137"/>
      <c r="E135" s="137"/>
      <c r="F135" s="137"/>
      <c r="G135" s="138"/>
      <c r="H135" s="23">
        <v>12044464.83</v>
      </c>
      <c r="I135" s="23">
        <v>12044464.83</v>
      </c>
      <c r="J135" s="23"/>
      <c r="K135" s="23"/>
      <c r="L135" s="23">
        <v>12044464.83</v>
      </c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</sheetData>
  <mergeCells count="30">
    <mergeCell ref="A2:W2"/>
    <mergeCell ref="A3:G3"/>
    <mergeCell ref="H4:W4"/>
    <mergeCell ref="I5:M5"/>
    <mergeCell ref="N5:P5"/>
    <mergeCell ref="R5:W5"/>
    <mergeCell ref="A135:G1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1"/>
  <sheetViews>
    <sheetView showZeros="0" topLeftCell="A10" workbookViewId="0">
      <selection activeCell="A1" sqref="A1"/>
    </sheetView>
  </sheetViews>
  <sheetFormatPr defaultColWidth="9.14285714285714" defaultRowHeight="14.25" customHeight="1"/>
  <cols>
    <col min="1" max="1" width="12.4190476190476" customWidth="1"/>
    <col min="2" max="2" width="30.4380952380952" customWidth="1"/>
    <col min="3" max="3" width="32.847619047619" customWidth="1"/>
    <col min="4" max="4" width="23.847619047619" customWidth="1"/>
    <col min="5" max="5" width="11.1428571428571" customWidth="1"/>
    <col min="6" max="6" width="17.7142857142857" customWidth="1"/>
    <col min="7" max="7" width="9.84761904761905" customWidth="1"/>
    <col min="8" max="8" width="17.7142857142857" customWidth="1"/>
    <col min="9" max="21" width="19.1428571428571" customWidth="1"/>
    <col min="22" max="23" width="19.2857142857143" customWidth="1"/>
  </cols>
  <sheetData>
    <row r="1" ht="15" customHeight="1" spans="1:23">
      <c r="A1" s="1"/>
      <c r="B1" s="3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3"/>
      <c r="V1" s="1"/>
      <c r="W1" s="40" t="s">
        <v>317</v>
      </c>
    </row>
    <row r="2" ht="41.25" customHeight="1" spans="1:23">
      <c r="A2" s="5" t="str">
        <f>"2025"&amp;"年部门项目支出预算表"</f>
        <v>2025年部门项目支出预算表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.75" customHeight="1" spans="1:23">
      <c r="A3" s="7" t="str">
        <f>"单位名称："&amp;"沧源佤族自治县班洪乡"</f>
        <v>单位名称：沧源佤族自治县班洪乡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3"/>
      <c r="V3" s="1"/>
      <c r="W3" s="40" t="s">
        <v>216</v>
      </c>
    </row>
    <row r="4" ht="18.75" customHeight="1" spans="1:23">
      <c r="A4" s="10" t="s">
        <v>318</v>
      </c>
      <c r="B4" s="11" t="s">
        <v>230</v>
      </c>
      <c r="C4" s="10" t="s">
        <v>231</v>
      </c>
      <c r="D4" s="10" t="s">
        <v>319</v>
      </c>
      <c r="E4" s="11" t="s">
        <v>232</v>
      </c>
      <c r="F4" s="11" t="s">
        <v>233</v>
      </c>
      <c r="G4" s="11" t="s">
        <v>320</v>
      </c>
      <c r="H4" s="11" t="s">
        <v>321</v>
      </c>
      <c r="I4" s="31" t="s">
        <v>56</v>
      </c>
      <c r="J4" s="12" t="s">
        <v>322</v>
      </c>
      <c r="K4" s="13"/>
      <c r="L4" s="13"/>
      <c r="M4" s="14"/>
      <c r="N4" s="12" t="s">
        <v>238</v>
      </c>
      <c r="O4" s="13"/>
      <c r="P4" s="14"/>
      <c r="Q4" s="11" t="s">
        <v>62</v>
      </c>
      <c r="R4" s="12" t="s">
        <v>80</v>
      </c>
      <c r="S4" s="13"/>
      <c r="T4" s="13"/>
      <c r="U4" s="13"/>
      <c r="V4" s="13"/>
      <c r="W4" s="14"/>
    </row>
    <row r="5" ht="18.75" customHeight="1" spans="1:23">
      <c r="A5" s="15"/>
      <c r="B5" s="32"/>
      <c r="C5" s="15"/>
      <c r="D5" s="15"/>
      <c r="E5" s="16"/>
      <c r="F5" s="16"/>
      <c r="G5" s="16"/>
      <c r="H5" s="16"/>
      <c r="I5" s="32"/>
      <c r="J5" s="122" t="s">
        <v>59</v>
      </c>
      <c r="K5" s="123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0" t="s">
        <v>65</v>
      </c>
      <c r="T5" s="10" t="s">
        <v>244</v>
      </c>
      <c r="U5" s="10" t="s">
        <v>67</v>
      </c>
      <c r="V5" s="10" t="s">
        <v>68</v>
      </c>
      <c r="W5" s="10" t="s">
        <v>69</v>
      </c>
    </row>
    <row r="6" ht="18.75" customHeight="1" spans="1:23">
      <c r="A6" s="32"/>
      <c r="B6" s="32"/>
      <c r="C6" s="32"/>
      <c r="D6" s="32"/>
      <c r="E6" s="32"/>
      <c r="F6" s="32"/>
      <c r="G6" s="32"/>
      <c r="H6" s="32"/>
      <c r="I6" s="32"/>
      <c r="J6" s="124" t="s">
        <v>58</v>
      </c>
      <c r="K6" s="94"/>
      <c r="L6" s="32"/>
      <c r="M6" s="32"/>
      <c r="N6" s="32"/>
      <c r="O6" s="32"/>
      <c r="P6" s="32"/>
      <c r="Q6" s="32"/>
      <c r="R6" s="32"/>
      <c r="S6" s="125"/>
      <c r="T6" s="125"/>
      <c r="U6" s="125"/>
      <c r="V6" s="125"/>
      <c r="W6" s="125"/>
    </row>
    <row r="7" ht="18.75" customHeight="1" spans="1:23">
      <c r="A7" s="17"/>
      <c r="B7" s="33"/>
      <c r="C7" s="17"/>
      <c r="D7" s="17"/>
      <c r="E7" s="18"/>
      <c r="F7" s="18"/>
      <c r="G7" s="18"/>
      <c r="H7" s="18"/>
      <c r="I7" s="33"/>
      <c r="J7" s="47" t="s">
        <v>58</v>
      </c>
      <c r="K7" s="47" t="s">
        <v>323</v>
      </c>
      <c r="L7" s="18"/>
      <c r="M7" s="18"/>
      <c r="N7" s="18"/>
      <c r="O7" s="18"/>
      <c r="P7" s="18"/>
      <c r="Q7" s="18"/>
      <c r="R7" s="18"/>
      <c r="S7" s="18"/>
      <c r="T7" s="18"/>
      <c r="U7" s="33"/>
      <c r="V7" s="18"/>
      <c r="W7" s="18"/>
    </row>
    <row r="8" ht="18.75" customHeight="1" spans="1:23">
      <c r="A8" s="120">
        <v>1</v>
      </c>
      <c r="B8" s="120">
        <v>2</v>
      </c>
      <c r="C8" s="120">
        <v>3</v>
      </c>
      <c r="D8" s="120">
        <v>4</v>
      </c>
      <c r="E8" s="120">
        <v>5</v>
      </c>
      <c r="F8" s="120">
        <v>6</v>
      </c>
      <c r="G8" s="120">
        <v>7</v>
      </c>
      <c r="H8" s="120">
        <v>8</v>
      </c>
      <c r="I8" s="120">
        <v>9</v>
      </c>
      <c r="J8" s="120">
        <v>10</v>
      </c>
      <c r="K8" s="120">
        <v>11</v>
      </c>
      <c r="L8" s="120">
        <v>12</v>
      </c>
      <c r="M8" s="120">
        <v>13</v>
      </c>
      <c r="N8" s="120">
        <v>14</v>
      </c>
      <c r="O8" s="120">
        <v>15</v>
      </c>
      <c r="P8" s="120">
        <v>16</v>
      </c>
      <c r="Q8" s="120">
        <v>17</v>
      </c>
      <c r="R8" s="120">
        <v>18</v>
      </c>
      <c r="S8" s="120">
        <v>19</v>
      </c>
      <c r="T8" s="120">
        <v>20</v>
      </c>
      <c r="U8" s="120">
        <v>21</v>
      </c>
      <c r="V8" s="120">
        <v>22</v>
      </c>
      <c r="W8" s="120">
        <v>23</v>
      </c>
    </row>
    <row r="9" ht="18.75" customHeight="1" spans="1:23">
      <c r="A9" s="21"/>
      <c r="B9" s="21"/>
      <c r="C9" s="21" t="s">
        <v>324</v>
      </c>
      <c r="D9" s="21"/>
      <c r="E9" s="21"/>
      <c r="F9" s="21"/>
      <c r="G9" s="21"/>
      <c r="H9" s="21"/>
      <c r="I9" s="23">
        <v>98586.24</v>
      </c>
      <c r="J9" s="23">
        <v>98586.24</v>
      </c>
      <c r="K9" s="23">
        <v>98586.24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18.75" customHeight="1" spans="1:23">
      <c r="A10" s="121" t="s">
        <v>325</v>
      </c>
      <c r="B10" s="121" t="s">
        <v>326</v>
      </c>
      <c r="C10" s="21" t="s">
        <v>324</v>
      </c>
      <c r="D10" s="121" t="s">
        <v>73</v>
      </c>
      <c r="E10" s="121" t="s">
        <v>122</v>
      </c>
      <c r="F10" s="121" t="s">
        <v>123</v>
      </c>
      <c r="G10" s="121" t="s">
        <v>313</v>
      </c>
      <c r="H10" s="121" t="s">
        <v>314</v>
      </c>
      <c r="I10" s="23">
        <v>98586.24</v>
      </c>
      <c r="J10" s="23">
        <v>98586.24</v>
      </c>
      <c r="K10" s="23">
        <v>98586.24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25"/>
      <c r="B11" s="25"/>
      <c r="C11" s="21" t="s">
        <v>327</v>
      </c>
      <c r="D11" s="25"/>
      <c r="E11" s="25"/>
      <c r="F11" s="25"/>
      <c r="G11" s="25"/>
      <c r="H11" s="25"/>
      <c r="I11" s="23">
        <v>200000</v>
      </c>
      <c r="J11" s="23"/>
      <c r="K11" s="23"/>
      <c r="L11" s="23"/>
      <c r="M11" s="23"/>
      <c r="N11" s="23"/>
      <c r="O11" s="23"/>
      <c r="P11" s="23"/>
      <c r="Q11" s="23"/>
      <c r="R11" s="23">
        <v>200000</v>
      </c>
      <c r="S11" s="23"/>
      <c r="T11" s="23"/>
      <c r="U11" s="23"/>
      <c r="V11" s="23"/>
      <c r="W11" s="23">
        <v>200000</v>
      </c>
    </row>
    <row r="12" ht="18.75" customHeight="1" spans="1:23">
      <c r="A12" s="121" t="s">
        <v>325</v>
      </c>
      <c r="B12" s="121" t="s">
        <v>328</v>
      </c>
      <c r="C12" s="21" t="s">
        <v>327</v>
      </c>
      <c r="D12" s="121" t="s">
        <v>73</v>
      </c>
      <c r="E12" s="121" t="s">
        <v>94</v>
      </c>
      <c r="F12" s="121" t="s">
        <v>95</v>
      </c>
      <c r="G12" s="121" t="s">
        <v>278</v>
      </c>
      <c r="H12" s="121" t="s">
        <v>279</v>
      </c>
      <c r="I12" s="23">
        <v>200000</v>
      </c>
      <c r="J12" s="23"/>
      <c r="K12" s="23"/>
      <c r="L12" s="23"/>
      <c r="M12" s="23"/>
      <c r="N12" s="23"/>
      <c r="O12" s="23"/>
      <c r="P12" s="23"/>
      <c r="Q12" s="23"/>
      <c r="R12" s="23">
        <v>200000</v>
      </c>
      <c r="S12" s="23"/>
      <c r="T12" s="23"/>
      <c r="U12" s="23"/>
      <c r="V12" s="23"/>
      <c r="W12" s="23">
        <v>200000</v>
      </c>
    </row>
    <row r="13" ht="18.75" customHeight="1" spans="1:23">
      <c r="A13" s="25"/>
      <c r="B13" s="25"/>
      <c r="C13" s="21" t="s">
        <v>329</v>
      </c>
      <c r="D13" s="25"/>
      <c r="E13" s="25"/>
      <c r="F13" s="25"/>
      <c r="G13" s="25"/>
      <c r="H13" s="25"/>
      <c r="I13" s="23">
        <v>5000</v>
      </c>
      <c r="J13" s="23">
        <v>5000</v>
      </c>
      <c r="K13" s="23">
        <v>5000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21" t="s">
        <v>325</v>
      </c>
      <c r="B14" s="121" t="s">
        <v>330</v>
      </c>
      <c r="C14" s="21" t="s">
        <v>329</v>
      </c>
      <c r="D14" s="121" t="s">
        <v>73</v>
      </c>
      <c r="E14" s="121" t="s">
        <v>111</v>
      </c>
      <c r="F14" s="121" t="s">
        <v>110</v>
      </c>
      <c r="G14" s="121" t="s">
        <v>278</v>
      </c>
      <c r="H14" s="121" t="s">
        <v>279</v>
      </c>
      <c r="I14" s="23">
        <v>5000</v>
      </c>
      <c r="J14" s="23">
        <v>5000</v>
      </c>
      <c r="K14" s="23">
        <v>5000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25"/>
      <c r="B15" s="25"/>
      <c r="C15" s="21" t="s">
        <v>331</v>
      </c>
      <c r="D15" s="25"/>
      <c r="E15" s="25"/>
      <c r="F15" s="25"/>
      <c r="G15" s="25"/>
      <c r="H15" s="25"/>
      <c r="I15" s="23">
        <v>49000</v>
      </c>
      <c r="J15" s="23">
        <v>49000</v>
      </c>
      <c r="K15" s="23">
        <v>49000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21" t="s">
        <v>325</v>
      </c>
      <c r="B16" s="121" t="s">
        <v>332</v>
      </c>
      <c r="C16" s="21" t="s">
        <v>331</v>
      </c>
      <c r="D16" s="121" t="s">
        <v>73</v>
      </c>
      <c r="E16" s="121" t="s">
        <v>90</v>
      </c>
      <c r="F16" s="121" t="s">
        <v>91</v>
      </c>
      <c r="G16" s="121" t="s">
        <v>333</v>
      </c>
      <c r="H16" s="121" t="s">
        <v>334</v>
      </c>
      <c r="I16" s="23">
        <v>49000</v>
      </c>
      <c r="J16" s="23">
        <v>49000</v>
      </c>
      <c r="K16" s="23">
        <v>49000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25"/>
      <c r="B17" s="25"/>
      <c r="C17" s="21" t="s">
        <v>335</v>
      </c>
      <c r="D17" s="25"/>
      <c r="E17" s="25"/>
      <c r="F17" s="25"/>
      <c r="G17" s="25"/>
      <c r="H17" s="25"/>
      <c r="I17" s="23">
        <v>68200</v>
      </c>
      <c r="J17" s="23">
        <v>68200</v>
      </c>
      <c r="K17" s="23">
        <v>68200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121" t="s">
        <v>325</v>
      </c>
      <c r="B18" s="121" t="s">
        <v>336</v>
      </c>
      <c r="C18" s="21" t="s">
        <v>335</v>
      </c>
      <c r="D18" s="121" t="s">
        <v>73</v>
      </c>
      <c r="E18" s="121" t="s">
        <v>90</v>
      </c>
      <c r="F18" s="121" t="s">
        <v>91</v>
      </c>
      <c r="G18" s="121" t="s">
        <v>333</v>
      </c>
      <c r="H18" s="121" t="s">
        <v>334</v>
      </c>
      <c r="I18" s="23">
        <v>68200</v>
      </c>
      <c r="J18" s="23">
        <v>68200</v>
      </c>
      <c r="K18" s="23">
        <v>68200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25"/>
      <c r="B19" s="25"/>
      <c r="C19" s="21" t="s">
        <v>337</v>
      </c>
      <c r="D19" s="25"/>
      <c r="E19" s="25"/>
      <c r="F19" s="25"/>
      <c r="G19" s="25"/>
      <c r="H19" s="25"/>
      <c r="I19" s="23">
        <v>1000</v>
      </c>
      <c r="J19" s="23">
        <v>1000</v>
      </c>
      <c r="K19" s="23">
        <v>1000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21" t="s">
        <v>325</v>
      </c>
      <c r="B20" s="121" t="s">
        <v>338</v>
      </c>
      <c r="C20" s="21" t="s">
        <v>337</v>
      </c>
      <c r="D20" s="121" t="s">
        <v>73</v>
      </c>
      <c r="E20" s="121" t="s">
        <v>116</v>
      </c>
      <c r="F20" s="121" t="s">
        <v>115</v>
      </c>
      <c r="G20" s="121" t="s">
        <v>278</v>
      </c>
      <c r="H20" s="121" t="s">
        <v>279</v>
      </c>
      <c r="I20" s="23">
        <v>1000</v>
      </c>
      <c r="J20" s="23">
        <v>1000</v>
      </c>
      <c r="K20" s="23">
        <v>1000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35" t="s">
        <v>167</v>
      </c>
      <c r="B21" s="36"/>
      <c r="C21" s="36"/>
      <c r="D21" s="36"/>
      <c r="E21" s="36"/>
      <c r="F21" s="36"/>
      <c r="G21" s="36"/>
      <c r="H21" s="37"/>
      <c r="I21" s="23">
        <v>421786.24</v>
      </c>
      <c r="J21" s="23">
        <v>221786.24</v>
      </c>
      <c r="K21" s="23">
        <v>221786.24</v>
      </c>
      <c r="L21" s="23"/>
      <c r="M21" s="23"/>
      <c r="N21" s="23"/>
      <c r="O21" s="23"/>
      <c r="P21" s="23"/>
      <c r="Q21" s="23"/>
      <c r="R21" s="23">
        <v>200000</v>
      </c>
      <c r="S21" s="23"/>
      <c r="T21" s="23"/>
      <c r="U21" s="23"/>
      <c r="V21" s="23"/>
      <c r="W21" s="23">
        <v>200000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2"/>
  <sheetViews>
    <sheetView showZeros="0" tabSelected="1" topLeftCell="A14" workbookViewId="0">
      <selection activeCell="B33" sqref="B33:B39"/>
    </sheetView>
  </sheetViews>
  <sheetFormatPr defaultColWidth="9.14285714285714" defaultRowHeight="12" customHeight="1"/>
  <cols>
    <col min="1" max="1" width="34.2857142857143" customWidth="1"/>
    <col min="2" max="2" width="48" customWidth="1"/>
    <col min="3" max="5" width="18.2857142857143" customWidth="1"/>
    <col min="6" max="6" width="12" customWidth="1"/>
    <col min="7" max="7" width="17" customWidth="1"/>
    <col min="8" max="9" width="12" customWidth="1"/>
    <col min="10" max="10" width="27.5714285714286" customWidth="1"/>
  </cols>
  <sheetData>
    <row r="1" ht="15" customHeight="1" spans="10:10">
      <c r="J1" s="86" t="s">
        <v>339</v>
      </c>
    </row>
    <row r="2" ht="36.75" customHeight="1" spans="1:10">
      <c r="A2" s="5" t="str">
        <f>"2025"&amp;"年部门项目支出绩效目标表"</f>
        <v>2025年部门项目支出绩效目标表</v>
      </c>
      <c r="B2" s="6"/>
      <c r="C2" s="6"/>
      <c r="D2" s="6"/>
      <c r="E2" s="6"/>
      <c r="F2" s="52"/>
      <c r="G2" s="6"/>
      <c r="H2" s="52"/>
      <c r="I2" s="52"/>
      <c r="J2" s="6"/>
    </row>
    <row r="3" ht="18.75" customHeight="1" spans="1:8">
      <c r="A3" s="7" t="str">
        <f>"单位名称："&amp;"沧源佤族自治县班洪乡"</f>
        <v>单位名称：沧源佤族自治县班洪乡</v>
      </c>
      <c r="B3" s="3"/>
      <c r="C3" s="3"/>
      <c r="D3" s="3"/>
      <c r="E3" s="3"/>
      <c r="F3" s="38"/>
      <c r="G3" s="3"/>
      <c r="H3" s="38"/>
    </row>
    <row r="4" ht="18.75" customHeight="1" spans="1:10">
      <c r="A4" s="47" t="s">
        <v>340</v>
      </c>
      <c r="B4" s="47" t="s">
        <v>341</v>
      </c>
      <c r="C4" s="47" t="s">
        <v>342</v>
      </c>
      <c r="D4" s="47" t="s">
        <v>343</v>
      </c>
      <c r="E4" s="47" t="s">
        <v>344</v>
      </c>
      <c r="F4" s="53" t="s">
        <v>345</v>
      </c>
      <c r="G4" s="47" t="s">
        <v>346</v>
      </c>
      <c r="H4" s="53" t="s">
        <v>347</v>
      </c>
      <c r="I4" s="53" t="s">
        <v>348</v>
      </c>
      <c r="J4" s="47" t="s">
        <v>349</v>
      </c>
    </row>
    <row r="5" ht="18.75" customHeight="1" spans="1:10">
      <c r="A5" s="117">
        <v>1</v>
      </c>
      <c r="B5" s="117">
        <v>2</v>
      </c>
      <c r="C5" s="117">
        <v>3</v>
      </c>
      <c r="D5" s="117">
        <v>4</v>
      </c>
      <c r="E5" s="117">
        <v>5</v>
      </c>
      <c r="F5" s="117">
        <v>6</v>
      </c>
      <c r="G5" s="117">
        <v>7</v>
      </c>
      <c r="H5" s="117">
        <v>8</v>
      </c>
      <c r="I5" s="117">
        <v>9</v>
      </c>
      <c r="J5" s="117">
        <v>10</v>
      </c>
    </row>
    <row r="6" ht="18.75" customHeight="1" spans="1:10">
      <c r="A6" s="34" t="s">
        <v>71</v>
      </c>
      <c r="B6" s="48"/>
      <c r="C6" s="48"/>
      <c r="D6" s="48"/>
      <c r="E6" s="54"/>
      <c r="F6" s="55"/>
      <c r="G6" s="54"/>
      <c r="H6" s="55"/>
      <c r="I6" s="55"/>
      <c r="J6" s="54"/>
    </row>
    <row r="7" ht="18.75" customHeight="1" spans="1:10">
      <c r="A7" s="118" t="s">
        <v>73</v>
      </c>
      <c r="B7" s="21"/>
      <c r="C7" s="21"/>
      <c r="D7" s="21"/>
      <c r="E7" s="34"/>
      <c r="F7" s="21"/>
      <c r="G7" s="34"/>
      <c r="H7" s="21"/>
      <c r="I7" s="21"/>
      <c r="J7" s="34"/>
    </row>
    <row r="8" ht="18.75" customHeight="1" spans="1:10">
      <c r="A8" s="214" t="s">
        <v>329</v>
      </c>
      <c r="B8" s="21" t="s">
        <v>350</v>
      </c>
      <c r="C8" s="21" t="s">
        <v>351</v>
      </c>
      <c r="D8" s="21" t="s">
        <v>352</v>
      </c>
      <c r="E8" s="34" t="s">
        <v>353</v>
      </c>
      <c r="F8" s="21" t="s">
        <v>354</v>
      </c>
      <c r="G8" s="34" t="s">
        <v>209</v>
      </c>
      <c r="H8" s="21" t="s">
        <v>355</v>
      </c>
      <c r="I8" s="21" t="s">
        <v>356</v>
      </c>
      <c r="J8" s="34" t="s">
        <v>357</v>
      </c>
    </row>
    <row r="9" ht="18.75" customHeight="1" spans="1:10">
      <c r="A9" s="214" t="s">
        <v>329</v>
      </c>
      <c r="B9" s="21" t="s">
        <v>350</v>
      </c>
      <c r="C9" s="21" t="s">
        <v>351</v>
      </c>
      <c r="D9" s="21" t="s">
        <v>358</v>
      </c>
      <c r="E9" s="34" t="s">
        <v>359</v>
      </c>
      <c r="F9" s="21" t="s">
        <v>354</v>
      </c>
      <c r="G9" s="34" t="s">
        <v>360</v>
      </c>
      <c r="H9" s="21" t="s">
        <v>361</v>
      </c>
      <c r="I9" s="21" t="s">
        <v>356</v>
      </c>
      <c r="J9" s="34" t="s">
        <v>362</v>
      </c>
    </row>
    <row r="10" ht="18.75" customHeight="1" spans="1:10">
      <c r="A10" s="214" t="s">
        <v>329</v>
      </c>
      <c r="B10" s="21" t="s">
        <v>350</v>
      </c>
      <c r="C10" s="21" t="s">
        <v>351</v>
      </c>
      <c r="D10" s="21" t="s">
        <v>363</v>
      </c>
      <c r="E10" s="34" t="s">
        <v>364</v>
      </c>
      <c r="F10" s="21" t="s">
        <v>365</v>
      </c>
      <c r="G10" s="34" t="s">
        <v>366</v>
      </c>
      <c r="H10" s="21" t="s">
        <v>361</v>
      </c>
      <c r="I10" s="21" t="s">
        <v>356</v>
      </c>
      <c r="J10" s="34" t="s">
        <v>367</v>
      </c>
    </row>
    <row r="11" ht="18.75" customHeight="1" spans="1:10">
      <c r="A11" s="214" t="s">
        <v>329</v>
      </c>
      <c r="B11" s="21" t="s">
        <v>350</v>
      </c>
      <c r="C11" s="21" t="s">
        <v>351</v>
      </c>
      <c r="D11" s="21" t="s">
        <v>368</v>
      </c>
      <c r="E11" s="34" t="s">
        <v>369</v>
      </c>
      <c r="F11" s="21" t="s">
        <v>365</v>
      </c>
      <c r="G11" s="34" t="s">
        <v>370</v>
      </c>
      <c r="H11" s="21" t="s">
        <v>371</v>
      </c>
      <c r="I11" s="21" t="s">
        <v>356</v>
      </c>
      <c r="J11" s="34" t="s">
        <v>372</v>
      </c>
    </row>
    <row r="12" ht="18.75" customHeight="1" spans="1:10">
      <c r="A12" s="214" t="s">
        <v>329</v>
      </c>
      <c r="B12" s="21" t="s">
        <v>350</v>
      </c>
      <c r="C12" s="21" t="s">
        <v>373</v>
      </c>
      <c r="D12" s="21" t="s">
        <v>374</v>
      </c>
      <c r="E12" s="34" t="s">
        <v>375</v>
      </c>
      <c r="F12" s="21" t="s">
        <v>365</v>
      </c>
      <c r="G12" s="34" t="s">
        <v>376</v>
      </c>
      <c r="H12" s="21"/>
      <c r="I12" s="21" t="s">
        <v>377</v>
      </c>
      <c r="J12" s="34" t="s">
        <v>378</v>
      </c>
    </row>
    <row r="13" ht="18.75" customHeight="1" spans="1:10">
      <c r="A13" s="214" t="s">
        <v>329</v>
      </c>
      <c r="B13" s="21" t="s">
        <v>350</v>
      </c>
      <c r="C13" s="21" t="s">
        <v>379</v>
      </c>
      <c r="D13" s="21" t="s">
        <v>380</v>
      </c>
      <c r="E13" s="34" t="s">
        <v>381</v>
      </c>
      <c r="F13" s="21" t="s">
        <v>354</v>
      </c>
      <c r="G13" s="34" t="s">
        <v>382</v>
      </c>
      <c r="H13" s="21" t="s">
        <v>361</v>
      </c>
      <c r="I13" s="21" t="s">
        <v>356</v>
      </c>
      <c r="J13" s="34" t="s">
        <v>329</v>
      </c>
    </row>
    <row r="14" ht="18.75" customHeight="1" spans="1:10">
      <c r="A14" s="214" t="s">
        <v>335</v>
      </c>
      <c r="B14" s="21" t="s">
        <v>383</v>
      </c>
      <c r="C14" s="21" t="s">
        <v>351</v>
      </c>
      <c r="D14" s="21" t="s">
        <v>352</v>
      </c>
      <c r="E14" s="34" t="s">
        <v>384</v>
      </c>
      <c r="F14" s="21" t="s">
        <v>365</v>
      </c>
      <c r="G14" s="34" t="s">
        <v>210</v>
      </c>
      <c r="H14" s="21" t="s">
        <v>385</v>
      </c>
      <c r="I14" s="21" t="s">
        <v>356</v>
      </c>
      <c r="J14" s="34" t="s">
        <v>386</v>
      </c>
    </row>
    <row r="15" ht="18.75" customHeight="1" spans="1:10">
      <c r="A15" s="214" t="s">
        <v>335</v>
      </c>
      <c r="B15" s="21" t="s">
        <v>387</v>
      </c>
      <c r="C15" s="21" t="s">
        <v>351</v>
      </c>
      <c r="D15" s="21" t="s">
        <v>358</v>
      </c>
      <c r="E15" s="34" t="s">
        <v>388</v>
      </c>
      <c r="F15" s="21" t="s">
        <v>365</v>
      </c>
      <c r="G15" s="34" t="s">
        <v>366</v>
      </c>
      <c r="H15" s="21" t="s">
        <v>361</v>
      </c>
      <c r="I15" s="21" t="s">
        <v>356</v>
      </c>
      <c r="J15" s="34" t="s">
        <v>388</v>
      </c>
    </row>
    <row r="16" ht="18.75" customHeight="1" spans="1:10">
      <c r="A16" s="214" t="s">
        <v>335</v>
      </c>
      <c r="B16" s="21" t="s">
        <v>387</v>
      </c>
      <c r="C16" s="21" t="s">
        <v>351</v>
      </c>
      <c r="D16" s="21" t="s">
        <v>363</v>
      </c>
      <c r="E16" s="34" t="s">
        <v>389</v>
      </c>
      <c r="F16" s="21" t="s">
        <v>365</v>
      </c>
      <c r="G16" s="34" t="s">
        <v>366</v>
      </c>
      <c r="H16" s="21" t="s">
        <v>361</v>
      </c>
      <c r="I16" s="21" t="s">
        <v>356</v>
      </c>
      <c r="J16" s="34" t="s">
        <v>390</v>
      </c>
    </row>
    <row r="17" ht="18.75" customHeight="1" spans="1:10">
      <c r="A17" s="214" t="s">
        <v>335</v>
      </c>
      <c r="B17" s="21" t="s">
        <v>387</v>
      </c>
      <c r="C17" s="21" t="s">
        <v>351</v>
      </c>
      <c r="D17" s="21" t="s">
        <v>368</v>
      </c>
      <c r="E17" s="34" t="s">
        <v>369</v>
      </c>
      <c r="F17" s="21" t="s">
        <v>391</v>
      </c>
      <c r="G17" s="34" t="s">
        <v>392</v>
      </c>
      <c r="H17" s="21" t="s">
        <v>371</v>
      </c>
      <c r="I17" s="21" t="s">
        <v>356</v>
      </c>
      <c r="J17" s="34" t="s">
        <v>393</v>
      </c>
    </row>
    <row r="18" ht="18.75" customHeight="1" spans="1:10">
      <c r="A18" s="214" t="s">
        <v>335</v>
      </c>
      <c r="B18" s="21" t="s">
        <v>387</v>
      </c>
      <c r="C18" s="21" t="s">
        <v>373</v>
      </c>
      <c r="D18" s="21" t="s">
        <v>374</v>
      </c>
      <c r="E18" s="34" t="s">
        <v>394</v>
      </c>
      <c r="F18" s="21" t="s">
        <v>354</v>
      </c>
      <c r="G18" s="34" t="s">
        <v>395</v>
      </c>
      <c r="H18" s="21"/>
      <c r="I18" s="21" t="s">
        <v>377</v>
      </c>
      <c r="J18" s="34" t="s">
        <v>396</v>
      </c>
    </row>
    <row r="19" ht="18.75" customHeight="1" spans="1:10">
      <c r="A19" s="214" t="s">
        <v>335</v>
      </c>
      <c r="B19" s="21" t="s">
        <v>387</v>
      </c>
      <c r="C19" s="21" t="s">
        <v>379</v>
      </c>
      <c r="D19" s="21" t="s">
        <v>380</v>
      </c>
      <c r="E19" s="34" t="s">
        <v>397</v>
      </c>
      <c r="F19" s="21" t="s">
        <v>354</v>
      </c>
      <c r="G19" s="34" t="s">
        <v>382</v>
      </c>
      <c r="H19" s="21" t="s">
        <v>361</v>
      </c>
      <c r="I19" s="21" t="s">
        <v>356</v>
      </c>
      <c r="J19" s="34" t="s">
        <v>398</v>
      </c>
    </row>
    <row r="20" ht="18.75" customHeight="1" spans="1:10">
      <c r="A20" s="214" t="s">
        <v>324</v>
      </c>
      <c r="B20" s="21" t="s">
        <v>399</v>
      </c>
      <c r="C20" s="21" t="s">
        <v>351</v>
      </c>
      <c r="D20" s="21" t="s">
        <v>352</v>
      </c>
      <c r="E20" s="34" t="s">
        <v>400</v>
      </c>
      <c r="F20" s="21" t="s">
        <v>365</v>
      </c>
      <c r="G20" s="34" t="s">
        <v>401</v>
      </c>
      <c r="H20" s="21" t="s">
        <v>402</v>
      </c>
      <c r="I20" s="21" t="s">
        <v>356</v>
      </c>
      <c r="J20" s="34" t="s">
        <v>403</v>
      </c>
    </row>
    <row r="21" ht="18.75" customHeight="1" spans="1:10">
      <c r="A21" s="214" t="s">
        <v>324</v>
      </c>
      <c r="B21" s="21" t="s">
        <v>399</v>
      </c>
      <c r="C21" s="21" t="s">
        <v>351</v>
      </c>
      <c r="D21" s="21" t="s">
        <v>363</v>
      </c>
      <c r="E21" s="34" t="s">
        <v>404</v>
      </c>
      <c r="F21" s="21" t="s">
        <v>365</v>
      </c>
      <c r="G21" s="34" t="s">
        <v>366</v>
      </c>
      <c r="H21" s="21" t="s">
        <v>361</v>
      </c>
      <c r="I21" s="21" t="s">
        <v>356</v>
      </c>
      <c r="J21" s="34" t="s">
        <v>405</v>
      </c>
    </row>
    <row r="22" ht="18.75" customHeight="1" spans="1:10">
      <c r="A22" s="214" t="s">
        <v>324</v>
      </c>
      <c r="B22" s="21" t="s">
        <v>399</v>
      </c>
      <c r="C22" s="21" t="s">
        <v>351</v>
      </c>
      <c r="D22" s="21" t="s">
        <v>368</v>
      </c>
      <c r="E22" s="34" t="s">
        <v>369</v>
      </c>
      <c r="F22" s="21" t="s">
        <v>391</v>
      </c>
      <c r="G22" s="34" t="s">
        <v>406</v>
      </c>
      <c r="H22" s="21" t="s">
        <v>371</v>
      </c>
      <c r="I22" s="21" t="s">
        <v>356</v>
      </c>
      <c r="J22" s="34" t="s">
        <v>407</v>
      </c>
    </row>
    <row r="23" ht="18.75" customHeight="1" spans="1:10">
      <c r="A23" s="214" t="s">
        <v>324</v>
      </c>
      <c r="B23" s="21" t="s">
        <v>399</v>
      </c>
      <c r="C23" s="21" t="s">
        <v>373</v>
      </c>
      <c r="D23" s="21" t="s">
        <v>374</v>
      </c>
      <c r="E23" s="34" t="s">
        <v>408</v>
      </c>
      <c r="F23" s="21" t="s">
        <v>365</v>
      </c>
      <c r="G23" s="34" t="s">
        <v>409</v>
      </c>
      <c r="H23" s="21"/>
      <c r="I23" s="21" t="s">
        <v>377</v>
      </c>
      <c r="J23" s="34" t="s">
        <v>408</v>
      </c>
    </row>
    <row r="24" ht="18.75" customHeight="1" spans="1:10">
      <c r="A24" s="214" t="s">
        <v>324</v>
      </c>
      <c r="B24" s="21" t="s">
        <v>399</v>
      </c>
      <c r="C24" s="21" t="s">
        <v>373</v>
      </c>
      <c r="D24" s="21" t="s">
        <v>374</v>
      </c>
      <c r="E24" s="34" t="s">
        <v>410</v>
      </c>
      <c r="F24" s="21" t="s">
        <v>354</v>
      </c>
      <c r="G24" s="34" t="s">
        <v>411</v>
      </c>
      <c r="H24" s="21" t="s">
        <v>361</v>
      </c>
      <c r="I24" s="21" t="s">
        <v>356</v>
      </c>
      <c r="J24" s="34" t="s">
        <v>412</v>
      </c>
    </row>
    <row r="25" ht="18.75" customHeight="1" spans="1:10">
      <c r="A25" s="214" t="s">
        <v>324</v>
      </c>
      <c r="B25" s="21" t="s">
        <v>399</v>
      </c>
      <c r="C25" s="21" t="s">
        <v>379</v>
      </c>
      <c r="D25" s="21" t="s">
        <v>380</v>
      </c>
      <c r="E25" s="34" t="s">
        <v>413</v>
      </c>
      <c r="F25" s="21" t="s">
        <v>354</v>
      </c>
      <c r="G25" s="34" t="s">
        <v>414</v>
      </c>
      <c r="H25" s="21" t="s">
        <v>361</v>
      </c>
      <c r="I25" s="21" t="s">
        <v>377</v>
      </c>
      <c r="J25" s="34" t="s">
        <v>413</v>
      </c>
    </row>
    <row r="26" ht="18.75" customHeight="1" spans="1:10">
      <c r="A26" s="214" t="s">
        <v>324</v>
      </c>
      <c r="B26" s="21" t="s">
        <v>399</v>
      </c>
      <c r="C26" s="21" t="s">
        <v>379</v>
      </c>
      <c r="D26" s="21" t="s">
        <v>380</v>
      </c>
      <c r="E26" s="34" t="s">
        <v>381</v>
      </c>
      <c r="F26" s="21" t="s">
        <v>354</v>
      </c>
      <c r="G26" s="34" t="s">
        <v>414</v>
      </c>
      <c r="H26" s="21" t="s">
        <v>361</v>
      </c>
      <c r="I26" s="21" t="s">
        <v>356</v>
      </c>
      <c r="J26" s="34" t="s">
        <v>381</v>
      </c>
    </row>
    <row r="27" ht="18.75" customHeight="1" spans="1:10">
      <c r="A27" s="214" t="s">
        <v>337</v>
      </c>
      <c r="B27" s="21" t="s">
        <v>415</v>
      </c>
      <c r="C27" s="21" t="s">
        <v>351</v>
      </c>
      <c r="D27" s="21" t="s">
        <v>352</v>
      </c>
      <c r="E27" s="34" t="s">
        <v>416</v>
      </c>
      <c r="F27" s="21" t="s">
        <v>365</v>
      </c>
      <c r="G27" s="34" t="s">
        <v>210</v>
      </c>
      <c r="H27" s="21" t="s">
        <v>355</v>
      </c>
      <c r="I27" s="21" t="s">
        <v>356</v>
      </c>
      <c r="J27" s="34" t="s">
        <v>417</v>
      </c>
    </row>
    <row r="28" ht="18.75" customHeight="1" spans="1:10">
      <c r="A28" s="214" t="s">
        <v>337</v>
      </c>
      <c r="B28" s="21" t="s">
        <v>415</v>
      </c>
      <c r="C28" s="21" t="s">
        <v>351</v>
      </c>
      <c r="D28" s="21" t="s">
        <v>358</v>
      </c>
      <c r="E28" s="34" t="s">
        <v>418</v>
      </c>
      <c r="F28" s="21" t="s">
        <v>365</v>
      </c>
      <c r="G28" s="34" t="s">
        <v>382</v>
      </c>
      <c r="H28" s="21" t="s">
        <v>361</v>
      </c>
      <c r="I28" s="21" t="s">
        <v>356</v>
      </c>
      <c r="J28" s="34" t="s">
        <v>419</v>
      </c>
    </row>
    <row r="29" ht="18.75" customHeight="1" spans="1:10">
      <c r="A29" s="214" t="s">
        <v>337</v>
      </c>
      <c r="B29" s="21" t="s">
        <v>415</v>
      </c>
      <c r="C29" s="21" t="s">
        <v>351</v>
      </c>
      <c r="D29" s="21" t="s">
        <v>363</v>
      </c>
      <c r="E29" s="34" t="s">
        <v>420</v>
      </c>
      <c r="F29" s="21" t="s">
        <v>365</v>
      </c>
      <c r="G29" s="34" t="s">
        <v>382</v>
      </c>
      <c r="H29" s="21" t="s">
        <v>361</v>
      </c>
      <c r="I29" s="21" t="s">
        <v>356</v>
      </c>
      <c r="J29" s="34" t="s">
        <v>421</v>
      </c>
    </row>
    <row r="30" ht="18.75" customHeight="1" spans="1:10">
      <c r="A30" s="214" t="s">
        <v>337</v>
      </c>
      <c r="B30" s="21" t="s">
        <v>415</v>
      </c>
      <c r="C30" s="21" t="s">
        <v>351</v>
      </c>
      <c r="D30" s="21" t="s">
        <v>368</v>
      </c>
      <c r="E30" s="34" t="s">
        <v>369</v>
      </c>
      <c r="F30" s="21" t="s">
        <v>391</v>
      </c>
      <c r="G30" s="34" t="s">
        <v>422</v>
      </c>
      <c r="H30" s="21" t="s">
        <v>371</v>
      </c>
      <c r="I30" s="21" t="s">
        <v>356</v>
      </c>
      <c r="J30" s="34" t="s">
        <v>423</v>
      </c>
    </row>
    <row r="31" ht="18.75" customHeight="1" spans="1:10">
      <c r="A31" s="214" t="s">
        <v>337</v>
      </c>
      <c r="B31" s="21" t="s">
        <v>415</v>
      </c>
      <c r="C31" s="21" t="s">
        <v>373</v>
      </c>
      <c r="D31" s="21" t="s">
        <v>374</v>
      </c>
      <c r="E31" s="34" t="s">
        <v>424</v>
      </c>
      <c r="F31" s="21" t="s">
        <v>365</v>
      </c>
      <c r="G31" s="34" t="s">
        <v>425</v>
      </c>
      <c r="H31" s="21"/>
      <c r="I31" s="21" t="s">
        <v>377</v>
      </c>
      <c r="J31" s="34" t="s">
        <v>424</v>
      </c>
    </row>
    <row r="32" ht="18.75" customHeight="1" spans="1:10">
      <c r="A32" s="214" t="s">
        <v>337</v>
      </c>
      <c r="B32" s="21" t="s">
        <v>415</v>
      </c>
      <c r="C32" s="21" t="s">
        <v>379</v>
      </c>
      <c r="D32" s="21" t="s">
        <v>380</v>
      </c>
      <c r="E32" s="34" t="s">
        <v>426</v>
      </c>
      <c r="F32" s="21" t="s">
        <v>354</v>
      </c>
      <c r="G32" s="34" t="s">
        <v>382</v>
      </c>
      <c r="H32" s="21" t="s">
        <v>361</v>
      </c>
      <c r="I32" s="21" t="s">
        <v>356</v>
      </c>
      <c r="J32" s="34" t="s">
        <v>427</v>
      </c>
    </row>
    <row r="33" ht="18.75" customHeight="1" spans="1:10">
      <c r="A33" s="214" t="s">
        <v>331</v>
      </c>
      <c r="B33" s="21" t="s">
        <v>428</v>
      </c>
      <c r="C33" s="21" t="s">
        <v>351</v>
      </c>
      <c r="D33" s="21" t="s">
        <v>352</v>
      </c>
      <c r="E33" s="34" t="s">
        <v>429</v>
      </c>
      <c r="F33" s="21" t="s">
        <v>354</v>
      </c>
      <c r="G33" s="34" t="s">
        <v>210</v>
      </c>
      <c r="H33" s="21" t="s">
        <v>355</v>
      </c>
      <c r="I33" s="21" t="s">
        <v>356</v>
      </c>
      <c r="J33" s="34" t="s">
        <v>430</v>
      </c>
    </row>
    <row r="34" ht="18.75" customHeight="1" spans="1:10">
      <c r="A34" s="214" t="s">
        <v>331</v>
      </c>
      <c r="B34" s="21" t="s">
        <v>431</v>
      </c>
      <c r="C34" s="21" t="s">
        <v>351</v>
      </c>
      <c r="D34" s="21" t="s">
        <v>358</v>
      </c>
      <c r="E34" s="34" t="s">
        <v>432</v>
      </c>
      <c r="F34" s="21" t="s">
        <v>433</v>
      </c>
      <c r="G34" s="34" t="s">
        <v>360</v>
      </c>
      <c r="H34" s="21" t="s">
        <v>361</v>
      </c>
      <c r="I34" s="21" t="s">
        <v>356</v>
      </c>
      <c r="J34" s="34" t="s">
        <v>434</v>
      </c>
    </row>
    <row r="35" ht="18.75" customHeight="1" spans="1:10">
      <c r="A35" s="214" t="s">
        <v>331</v>
      </c>
      <c r="B35" s="21" t="s">
        <v>431</v>
      </c>
      <c r="C35" s="21" t="s">
        <v>351</v>
      </c>
      <c r="D35" s="21" t="s">
        <v>363</v>
      </c>
      <c r="E35" s="34" t="s">
        <v>435</v>
      </c>
      <c r="F35" s="21" t="s">
        <v>365</v>
      </c>
      <c r="G35" s="34" t="s">
        <v>366</v>
      </c>
      <c r="H35" s="21" t="s">
        <v>361</v>
      </c>
      <c r="I35" s="21" t="s">
        <v>356</v>
      </c>
      <c r="J35" s="34" t="s">
        <v>436</v>
      </c>
    </row>
    <row r="36" ht="18.75" customHeight="1" spans="1:10">
      <c r="A36" s="214" t="s">
        <v>331</v>
      </c>
      <c r="B36" s="21" t="s">
        <v>431</v>
      </c>
      <c r="C36" s="21" t="s">
        <v>351</v>
      </c>
      <c r="D36" s="21" t="s">
        <v>368</v>
      </c>
      <c r="E36" s="34" t="s">
        <v>369</v>
      </c>
      <c r="F36" s="21" t="s">
        <v>391</v>
      </c>
      <c r="G36" s="34" t="s">
        <v>437</v>
      </c>
      <c r="H36" s="21" t="s">
        <v>371</v>
      </c>
      <c r="I36" s="21" t="s">
        <v>356</v>
      </c>
      <c r="J36" s="34" t="s">
        <v>438</v>
      </c>
    </row>
    <row r="37" ht="18.75" customHeight="1" spans="1:10">
      <c r="A37" s="214" t="s">
        <v>331</v>
      </c>
      <c r="B37" s="21" t="s">
        <v>431</v>
      </c>
      <c r="C37" s="21" t="s">
        <v>373</v>
      </c>
      <c r="D37" s="21" t="s">
        <v>374</v>
      </c>
      <c r="E37" s="34" t="s">
        <v>439</v>
      </c>
      <c r="F37" s="21" t="s">
        <v>354</v>
      </c>
      <c r="G37" s="34" t="s">
        <v>440</v>
      </c>
      <c r="H37" s="21"/>
      <c r="I37" s="21" t="s">
        <v>377</v>
      </c>
      <c r="J37" s="34" t="s">
        <v>396</v>
      </c>
    </row>
    <row r="38" ht="18.75" customHeight="1" spans="1:10">
      <c r="A38" s="214" t="s">
        <v>331</v>
      </c>
      <c r="B38" s="21" t="s">
        <v>431</v>
      </c>
      <c r="C38" s="21" t="s">
        <v>373</v>
      </c>
      <c r="D38" s="21" t="s">
        <v>441</v>
      </c>
      <c r="E38" s="34" t="s">
        <v>442</v>
      </c>
      <c r="F38" s="21" t="s">
        <v>354</v>
      </c>
      <c r="G38" s="34" t="s">
        <v>443</v>
      </c>
      <c r="H38" s="21"/>
      <c r="I38" s="21" t="s">
        <v>377</v>
      </c>
      <c r="J38" s="34" t="s">
        <v>331</v>
      </c>
    </row>
    <row r="39" ht="18.75" customHeight="1" spans="1:10">
      <c r="A39" s="214" t="s">
        <v>331</v>
      </c>
      <c r="B39" s="21" t="s">
        <v>431</v>
      </c>
      <c r="C39" s="21" t="s">
        <v>379</v>
      </c>
      <c r="D39" s="21" t="s">
        <v>380</v>
      </c>
      <c r="E39" s="34" t="s">
        <v>381</v>
      </c>
      <c r="F39" s="21" t="s">
        <v>354</v>
      </c>
      <c r="G39" s="34" t="s">
        <v>382</v>
      </c>
      <c r="H39" s="21" t="s">
        <v>361</v>
      </c>
      <c r="I39" s="21" t="s">
        <v>356</v>
      </c>
      <c r="J39" s="34" t="s">
        <v>444</v>
      </c>
    </row>
    <row r="40" ht="18.75" customHeight="1" spans="1:10">
      <c r="A40" s="214" t="s">
        <v>327</v>
      </c>
      <c r="B40" s="21" t="s">
        <v>445</v>
      </c>
      <c r="C40" s="21" t="s">
        <v>351</v>
      </c>
      <c r="D40" s="21" t="s">
        <v>352</v>
      </c>
      <c r="E40" s="34" t="s">
        <v>446</v>
      </c>
      <c r="F40" s="21" t="s">
        <v>365</v>
      </c>
      <c r="G40" s="34" t="s">
        <v>210</v>
      </c>
      <c r="H40" s="21" t="s">
        <v>447</v>
      </c>
      <c r="I40" s="21" t="s">
        <v>356</v>
      </c>
      <c r="J40" s="34" t="s">
        <v>448</v>
      </c>
    </row>
    <row r="41" ht="18.75" customHeight="1" spans="1:10">
      <c r="A41" s="214" t="s">
        <v>327</v>
      </c>
      <c r="B41" s="21" t="s">
        <v>445</v>
      </c>
      <c r="C41" s="21" t="s">
        <v>373</v>
      </c>
      <c r="D41" s="21" t="s">
        <v>374</v>
      </c>
      <c r="E41" s="34" t="s">
        <v>449</v>
      </c>
      <c r="F41" s="21" t="s">
        <v>365</v>
      </c>
      <c r="G41" s="34" t="s">
        <v>450</v>
      </c>
      <c r="H41" s="21"/>
      <c r="I41" s="21" t="s">
        <v>377</v>
      </c>
      <c r="J41" s="34" t="s">
        <v>451</v>
      </c>
    </row>
    <row r="42" ht="18.75" customHeight="1" spans="1:10">
      <c r="A42" s="214" t="s">
        <v>327</v>
      </c>
      <c r="B42" s="21" t="s">
        <v>445</v>
      </c>
      <c r="C42" s="21" t="s">
        <v>379</v>
      </c>
      <c r="D42" s="21" t="s">
        <v>380</v>
      </c>
      <c r="E42" s="34" t="s">
        <v>381</v>
      </c>
      <c r="F42" s="21" t="s">
        <v>365</v>
      </c>
      <c r="G42" s="34" t="s">
        <v>360</v>
      </c>
      <c r="H42" s="21" t="s">
        <v>361</v>
      </c>
      <c r="I42" s="21" t="s">
        <v>356</v>
      </c>
      <c r="J42" s="34" t="s">
        <v>452</v>
      </c>
    </row>
  </sheetData>
  <mergeCells count="14">
    <mergeCell ref="A2:J2"/>
    <mergeCell ref="A3:H3"/>
    <mergeCell ref="A8:A13"/>
    <mergeCell ref="A14:A19"/>
    <mergeCell ref="A20:A26"/>
    <mergeCell ref="A27:A32"/>
    <mergeCell ref="A33:A39"/>
    <mergeCell ref="A40:A42"/>
    <mergeCell ref="B8:B13"/>
    <mergeCell ref="B14:B19"/>
    <mergeCell ref="B20:B26"/>
    <mergeCell ref="B27:B32"/>
    <mergeCell ref="B33:B39"/>
    <mergeCell ref="B40:B42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周玉峰</cp:lastModifiedBy>
  <dcterms:created xsi:type="dcterms:W3CDTF">2025-03-24T03:33:00Z</dcterms:created>
  <dcterms:modified xsi:type="dcterms:W3CDTF">2025-03-25T01:34:18Z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AC8CCDC6B0D54976B69078C3BB259F25_13</vt:lpwstr>
  </property>
  <property fmtid="{D5CDD505-2E9C-101B-9397-08002B2CF9AE}" pid="3" name="KSOProductBuildVer">
    <vt:lpwstr>2052-12.1.0.16250</vt:lpwstr>
  </property>
</Properties>
</file>