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30" windowWidth="28800" windowHeight="12435"/>
  </bookViews>
  <sheets>
    <sheet name="Sheet1" sheetId="1" r:id="rId1"/>
    <sheet name="Sheet2" sheetId="2" r:id="rId2"/>
    <sheet name="Sheet3" sheetId="3" r:id="rId3"/>
  </sheets>
  <calcPr calcId="124519"/>
</workbook>
</file>

<file path=xl/calcChain.xml><?xml version="1.0" encoding="utf-8"?>
<calcChain xmlns="http://schemas.openxmlformats.org/spreadsheetml/2006/main">
  <c r="I9" i="1"/>
  <c r="H9"/>
  <c r="J9" s="1"/>
  <c r="D6"/>
  <c r="H11" l="1"/>
  <c r="F26" l="1"/>
  <c r="D26"/>
  <c r="E26" l="1"/>
</calcChain>
</file>

<file path=xl/sharedStrings.xml><?xml version="1.0" encoding="utf-8"?>
<sst xmlns="http://schemas.openxmlformats.org/spreadsheetml/2006/main" count="76" uniqueCount="44">
  <si>
    <t xml:space="preserve">                                                  建设内容</t>
  </si>
  <si>
    <t>实施年限</t>
  </si>
  <si>
    <t>投资规模（万元）</t>
  </si>
  <si>
    <t>实施主体</t>
  </si>
  <si>
    <t>总计</t>
  </si>
  <si>
    <t>上级</t>
  </si>
  <si>
    <t>群众</t>
  </si>
  <si>
    <t>2019-2022</t>
  </si>
  <si>
    <t>乡人民政府</t>
  </si>
  <si>
    <t>供水工程</t>
  </si>
  <si>
    <t>2022-2035</t>
  </si>
  <si>
    <t>排水工程及污处理设施</t>
  </si>
  <si>
    <t>公共空间</t>
  </si>
  <si>
    <t>环卫设施</t>
  </si>
  <si>
    <t>亮化工程</t>
  </si>
  <si>
    <t>乡村振兴理事会</t>
  </si>
  <si>
    <t>产业发展</t>
  </si>
  <si>
    <t>美化绿化</t>
  </si>
  <si>
    <t>2019-2035</t>
    <phoneticPr fontId="4" type="noConversion"/>
  </si>
  <si>
    <t>2019-2022</t>
    <phoneticPr fontId="4" type="noConversion"/>
  </si>
  <si>
    <t>实施饮水工程，保留现有水池，同时新建供水池一个，投资单价5万元/个，概算投资5万元</t>
    <phoneticPr fontId="4" type="noConversion"/>
  </si>
  <si>
    <t>新建污水处理设施1座，投资单价为8万元/座，计划投资8万元。</t>
    <phoneticPr fontId="5" type="noConversion"/>
  </si>
  <si>
    <t>自然村规划安装15盏太阳能路灯，单价5000元/盏，估算总投资7.5万元</t>
    <phoneticPr fontId="4" type="noConversion"/>
  </si>
  <si>
    <t>沧源佤族自治县班洪乡班莫村委会班开自然村村庄规划项目建设统计表</t>
    <phoneticPr fontId="4" type="noConversion"/>
  </si>
  <si>
    <t>新修若干入户路，总长度为170m,宽度3m,厚度10公分C25混凝土，5公分砂砾调型，道路调型碾压。面积510平方米，投资单价85元/平方米，概算投资4.34万元；新修长125m，宽1.5m的步行道，概算投资1.6万元</t>
    <phoneticPr fontId="4" type="noConversion"/>
  </si>
  <si>
    <t>沿村道架设DN100主管道,长0.68km；架设DN50支管入户，长0.18km</t>
    <phoneticPr fontId="5" type="noConversion"/>
  </si>
  <si>
    <t>规划安装3个室外消火栓，单价3000元/个，估算投资0.9万元</t>
    <phoneticPr fontId="4" type="noConversion"/>
  </si>
  <si>
    <t>新建区域排污管网，全长790m，设计标准管径25cm，每25米设置1个检查井，投资单价360元/m（含检查井），概算投资28.44万元</t>
    <phoneticPr fontId="4" type="noConversion"/>
  </si>
  <si>
    <t>新建停车场，硬化面积260㎡，投资单价120元/平方米，概算投资3.12万元。</t>
    <phoneticPr fontId="4" type="noConversion"/>
  </si>
  <si>
    <t>新建活动室和小超市，概算投资20万元；</t>
    <phoneticPr fontId="4" type="noConversion"/>
  </si>
  <si>
    <t>新建球场1块，概算投资5万元</t>
    <phoneticPr fontId="4" type="noConversion"/>
  </si>
  <si>
    <t>规划新建2个垃圾房，投资单价3000元/个，估算总投资0.6万元</t>
    <phoneticPr fontId="4" type="noConversion"/>
  </si>
  <si>
    <t>规划养殖小区1个，占地面积约3000平米，投资单价730元/平方米，概算投资219万元。</t>
    <phoneticPr fontId="4" type="noConversion"/>
  </si>
  <si>
    <t>规划蔬菜种植基地1个，占地面积1.77公顷，概算投资50万元</t>
    <phoneticPr fontId="4" type="noConversion"/>
  </si>
  <si>
    <t>2019-2035</t>
    <phoneticPr fontId="4" type="noConversion"/>
  </si>
  <si>
    <t>规划林下养殖、种植基地1个，概算投资100万</t>
    <phoneticPr fontId="4" type="noConversion"/>
  </si>
  <si>
    <t>实施进村入户主干道绿化工程，以三角梅、樱桃树交叉间种方式实施绿化，共需种植340棵，补助1000元/棵，概算投资34万元</t>
    <phoneticPr fontId="4" type="noConversion"/>
  </si>
  <si>
    <r>
      <t>1</t>
    </r>
    <r>
      <rPr>
        <sz val="11"/>
        <color theme="1"/>
        <rFont val="宋体"/>
        <family val="3"/>
        <charset val="134"/>
        <scheme val="minor"/>
      </rPr>
      <t>6户</t>
    </r>
    <phoneticPr fontId="4" type="noConversion"/>
  </si>
  <si>
    <t>实施庭院绿化美化工程，每户农户庭院及周边至少种植10株本地果木，共需种植160棵，成活1棵补助200元，概算投资3.2万元</t>
    <phoneticPr fontId="4" type="noConversion"/>
  </si>
  <si>
    <r>
      <t>规划新建</t>
    </r>
    <r>
      <rPr>
        <b/>
        <sz val="12"/>
        <color rgb="FF0070C0"/>
        <rFont val="Calibri"/>
        <family val="2"/>
      </rPr>
      <t>2</t>
    </r>
    <r>
      <rPr>
        <b/>
        <sz val="12"/>
        <color rgb="FF0070C0"/>
        <rFont val="宋体"/>
        <family val="3"/>
        <charset val="134"/>
      </rPr>
      <t>个清洁公厕，投资单价</t>
    </r>
    <r>
      <rPr>
        <b/>
        <sz val="12"/>
        <color rgb="FF0070C0"/>
        <rFont val="Calibri"/>
        <family val="2"/>
      </rPr>
      <t>70000</t>
    </r>
    <r>
      <rPr>
        <b/>
        <sz val="12"/>
        <color rgb="FF0070C0"/>
        <rFont val="宋体"/>
        <family val="3"/>
        <charset val="134"/>
      </rPr>
      <t>元</t>
    </r>
    <r>
      <rPr>
        <b/>
        <sz val="12"/>
        <color rgb="FF0070C0"/>
        <rFont val="Calibri"/>
        <family val="2"/>
      </rPr>
      <t>/</t>
    </r>
    <r>
      <rPr>
        <b/>
        <sz val="12"/>
        <color rgb="FF0070C0"/>
        <rFont val="宋体"/>
        <family val="3"/>
        <charset val="134"/>
      </rPr>
      <t>座，估算总投资</t>
    </r>
    <r>
      <rPr>
        <b/>
        <sz val="12"/>
        <color rgb="FF0070C0"/>
        <rFont val="Calibri"/>
        <family val="2"/>
      </rPr>
      <t>14</t>
    </r>
    <r>
      <rPr>
        <b/>
        <sz val="12"/>
        <color rgb="FF0070C0"/>
        <rFont val="宋体"/>
        <family val="3"/>
        <charset val="134"/>
      </rPr>
      <t>万元；</t>
    </r>
    <phoneticPr fontId="5" type="noConversion"/>
  </si>
  <si>
    <t>用地规划</t>
  </si>
  <si>
    <t>划定村庄建设边界，预留新增民居扩容建设用地8亩</t>
    <phoneticPr fontId="4" type="noConversion"/>
  </si>
  <si>
    <t>道路工程</t>
    <phoneticPr fontId="4" type="noConversion"/>
  </si>
  <si>
    <t>从村委会至班开组主管提升改造工程，32CM钢管3.8公里，投资单价32元/米，计划投资12.16万元。</t>
    <phoneticPr fontId="4" type="noConversion"/>
  </si>
</sst>
</file>

<file path=xl/styles.xml><?xml version="1.0" encoding="utf-8"?>
<styleSheet xmlns="http://schemas.openxmlformats.org/spreadsheetml/2006/main">
  <fonts count="14">
    <font>
      <sz val="11"/>
      <color theme="1"/>
      <name val="宋体"/>
      <charset val="134"/>
      <scheme val="minor"/>
    </font>
    <font>
      <sz val="12"/>
      <color theme="1"/>
      <name val="宋体"/>
      <family val="3"/>
      <charset val="134"/>
      <scheme val="minor"/>
    </font>
    <font>
      <b/>
      <sz val="12"/>
      <color theme="1"/>
      <name val="宋体"/>
      <family val="3"/>
      <charset val="134"/>
      <scheme val="minor"/>
    </font>
    <font>
      <b/>
      <sz val="12"/>
      <name val="宋体"/>
      <family val="3"/>
      <charset val="134"/>
      <scheme val="minor"/>
    </font>
    <font>
      <sz val="9"/>
      <name val="宋体"/>
      <family val="3"/>
      <charset val="134"/>
      <scheme val="minor"/>
    </font>
    <font>
      <sz val="9"/>
      <name val="宋体"/>
      <family val="3"/>
      <charset val="134"/>
      <scheme val="minor"/>
    </font>
    <font>
      <sz val="11"/>
      <color theme="1"/>
      <name val="宋体"/>
      <family val="3"/>
      <charset val="134"/>
      <scheme val="minor"/>
    </font>
    <font>
      <b/>
      <sz val="12"/>
      <color rgb="FF0070C0"/>
      <name val="宋体"/>
      <family val="3"/>
      <charset val="134"/>
      <scheme val="minor"/>
    </font>
    <font>
      <b/>
      <sz val="12"/>
      <color rgb="FF0070C0"/>
      <name val="宋体"/>
      <family val="3"/>
      <charset val="134"/>
    </font>
    <font>
      <b/>
      <sz val="12"/>
      <color rgb="FF0070C0"/>
      <name val="黑体"/>
      <family val="3"/>
      <charset val="134"/>
    </font>
    <font>
      <b/>
      <sz val="12"/>
      <color rgb="FF0070C0"/>
      <name val="Calibri"/>
      <family val="2"/>
    </font>
    <font>
      <b/>
      <sz val="20"/>
      <color rgb="FF0070C0"/>
      <name val="宋体"/>
      <family val="3"/>
      <charset val="134"/>
      <scheme val="minor"/>
    </font>
    <font>
      <sz val="12"/>
      <color rgb="FF0070C0"/>
      <name val="宋体"/>
      <family val="3"/>
      <charset val="134"/>
      <scheme val="minor"/>
    </font>
    <font>
      <b/>
      <sz val="12"/>
      <color rgb="FFFF0000"/>
      <name val="宋体"/>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4">
    <xf numFmtId="0" fontId="0" fillId="0" borderId="0" xfId="0">
      <alignment vertical="center"/>
    </xf>
    <xf numFmtId="0" fontId="1" fillId="0" borderId="0" xfId="0" applyFont="1">
      <alignment vertical="center"/>
    </xf>
    <xf numFmtId="0" fontId="1" fillId="0" borderId="0" xfId="0" applyFont="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vertical="center" wrapText="1"/>
    </xf>
    <xf numFmtId="0" fontId="0" fillId="0" borderId="0" xfId="0" applyBorder="1">
      <alignment vertical="center"/>
    </xf>
    <xf numFmtId="0" fontId="3" fillId="0" borderId="0" xfId="0" applyFont="1" applyBorder="1" applyAlignment="1">
      <alignment vertical="center" wrapText="1"/>
    </xf>
    <xf numFmtId="0" fontId="2" fillId="0" borderId="0" xfId="0" applyFont="1" applyBorder="1" applyAlignment="1">
      <alignment horizontal="center" vertical="center" wrapText="1"/>
    </xf>
    <xf numFmtId="0" fontId="6" fillId="0" borderId="0" xfId="0" applyFont="1">
      <alignment vertical="center"/>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8" fillId="0" borderId="1" xfId="0" applyFont="1" applyBorder="1" applyAlignment="1">
      <alignment horizontal="justify" vertical="center"/>
    </xf>
    <xf numFmtId="0" fontId="9"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2" xfId="0" applyFont="1" applyBorder="1" applyAlignment="1">
      <alignment horizontal="center"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2"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7" fillId="0" borderId="1" xfId="0" applyFont="1" applyBorder="1" applyAlignment="1">
      <alignment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2"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35"/>
  <sheetViews>
    <sheetView tabSelected="1" topLeftCell="A7" zoomScale="85" zoomScaleNormal="85" workbookViewId="0">
      <selection activeCell="K20" sqref="K20"/>
    </sheetView>
  </sheetViews>
  <sheetFormatPr defaultColWidth="9" defaultRowHeight="14.25"/>
  <cols>
    <col min="1" max="1" width="5.625" style="1" customWidth="1"/>
    <col min="2" max="2" width="48.25" style="1" customWidth="1"/>
    <col min="3" max="3" width="16.5" style="1" customWidth="1"/>
    <col min="4" max="4" width="11.5" style="1" customWidth="1"/>
    <col min="5" max="5" width="10" style="1" customWidth="1"/>
    <col min="6" max="6" width="11.5" style="1" customWidth="1"/>
    <col min="7" max="7" width="20.25" style="1" customWidth="1"/>
  </cols>
  <sheetData>
    <row r="1" spans="1:15" ht="47.25" customHeight="1">
      <c r="A1" s="30" t="s">
        <v>23</v>
      </c>
      <c r="B1" s="31"/>
      <c r="C1" s="31"/>
      <c r="D1" s="31"/>
      <c r="E1" s="31"/>
      <c r="F1" s="31"/>
      <c r="G1" s="31"/>
    </row>
    <row r="2" spans="1:15">
      <c r="A2" s="24" t="s">
        <v>0</v>
      </c>
      <c r="B2" s="24"/>
      <c r="C2" s="24" t="s">
        <v>1</v>
      </c>
      <c r="D2" s="24" t="s">
        <v>2</v>
      </c>
      <c r="E2" s="24"/>
      <c r="F2" s="24"/>
      <c r="G2" s="24" t="s">
        <v>3</v>
      </c>
    </row>
    <row r="3" spans="1:15" ht="13.5">
      <c r="A3" s="24"/>
      <c r="B3" s="24"/>
      <c r="C3" s="24"/>
      <c r="D3" s="24" t="s">
        <v>4</v>
      </c>
      <c r="E3" s="24" t="s">
        <v>5</v>
      </c>
      <c r="F3" s="24" t="s">
        <v>6</v>
      </c>
      <c r="G3" s="24"/>
    </row>
    <row r="4" spans="1:15" ht="12.75" customHeight="1">
      <c r="A4" s="24"/>
      <c r="B4" s="24"/>
      <c r="C4" s="24"/>
      <c r="D4" s="24"/>
      <c r="E4" s="24"/>
      <c r="F4" s="24"/>
      <c r="G4" s="24"/>
    </row>
    <row r="5" spans="1:15" ht="13.5" hidden="1">
      <c r="A5" s="24"/>
      <c r="B5" s="24"/>
      <c r="C5" s="24"/>
      <c r="D5" s="24"/>
      <c r="E5" s="24"/>
      <c r="F5" s="24"/>
      <c r="G5" s="24"/>
    </row>
    <row r="6" spans="1:15" ht="71.25">
      <c r="A6" s="20" t="s">
        <v>42</v>
      </c>
      <c r="B6" s="17" t="s">
        <v>24</v>
      </c>
      <c r="C6" s="11" t="s">
        <v>19</v>
      </c>
      <c r="D6" s="11">
        <f>4.34+1.6</f>
        <v>5.9399999999999995</v>
      </c>
      <c r="E6" s="11">
        <v>5.94</v>
      </c>
      <c r="F6" s="11"/>
      <c r="G6" s="19" t="s">
        <v>8</v>
      </c>
      <c r="I6" s="8"/>
      <c r="J6" s="5"/>
      <c r="K6" s="6"/>
      <c r="L6" s="8"/>
      <c r="M6" s="33"/>
      <c r="N6" s="6"/>
      <c r="O6" s="6"/>
    </row>
    <row r="7" spans="1:15" ht="42.75">
      <c r="A7" s="25" t="s">
        <v>9</v>
      </c>
      <c r="B7" s="32" t="s">
        <v>43</v>
      </c>
      <c r="C7" s="33" t="s">
        <v>7</v>
      </c>
      <c r="D7" s="33">
        <v>12.16</v>
      </c>
      <c r="E7" s="33">
        <v>12.16</v>
      </c>
      <c r="F7" s="33"/>
      <c r="G7" s="22" t="s">
        <v>8</v>
      </c>
      <c r="I7" s="21"/>
      <c r="J7" s="5"/>
      <c r="K7" s="6"/>
      <c r="L7" s="21"/>
      <c r="M7" s="22"/>
      <c r="N7" s="6"/>
      <c r="O7" s="6"/>
    </row>
    <row r="8" spans="1:15" ht="28.5">
      <c r="A8" s="27"/>
      <c r="B8" s="17" t="s">
        <v>20</v>
      </c>
      <c r="C8" s="11" t="s">
        <v>7</v>
      </c>
      <c r="D8" s="11">
        <v>5</v>
      </c>
      <c r="E8" s="11">
        <v>5</v>
      </c>
      <c r="F8" s="11"/>
      <c r="G8" s="11" t="s">
        <v>8</v>
      </c>
      <c r="I8" s="3"/>
      <c r="J8" s="5"/>
      <c r="K8" s="6"/>
      <c r="L8" s="3"/>
      <c r="M8" s="22"/>
      <c r="N8" s="6"/>
      <c r="O8" s="6"/>
    </row>
    <row r="9" spans="1:15" ht="28.5">
      <c r="A9" s="27"/>
      <c r="B9" s="17" t="s">
        <v>25</v>
      </c>
      <c r="C9" s="11" t="s">
        <v>7</v>
      </c>
      <c r="D9" s="11">
        <v>18.8</v>
      </c>
      <c r="E9" s="11">
        <v>18.8</v>
      </c>
      <c r="F9" s="11"/>
      <c r="G9" s="11" t="s">
        <v>8</v>
      </c>
      <c r="H9">
        <f>680*250</f>
        <v>170000</v>
      </c>
      <c r="I9" s="3">
        <f>180*100</f>
        <v>18000</v>
      </c>
      <c r="J9" s="5">
        <f>H9+I9</f>
        <v>188000</v>
      </c>
      <c r="K9" s="6"/>
      <c r="L9" s="3"/>
      <c r="M9" s="22"/>
      <c r="N9" s="6"/>
      <c r="O9" s="6"/>
    </row>
    <row r="10" spans="1:15" ht="53.1" customHeight="1">
      <c r="A10" s="28"/>
      <c r="B10" s="17" t="s">
        <v>26</v>
      </c>
      <c r="C10" s="11" t="s">
        <v>7</v>
      </c>
      <c r="D10" s="11">
        <v>0.9</v>
      </c>
      <c r="E10" s="11">
        <v>0.9</v>
      </c>
      <c r="F10" s="11"/>
      <c r="G10" s="11" t="s">
        <v>8</v>
      </c>
      <c r="I10" s="6"/>
      <c r="J10" s="6"/>
      <c r="K10" s="6"/>
      <c r="L10" s="3"/>
      <c r="M10" s="6"/>
      <c r="N10" s="6"/>
      <c r="O10" s="6"/>
    </row>
    <row r="11" spans="1:15" ht="60.75" customHeight="1">
      <c r="A11" s="24" t="s">
        <v>11</v>
      </c>
      <c r="B11" s="12" t="s">
        <v>27</v>
      </c>
      <c r="C11" s="11" t="s">
        <v>7</v>
      </c>
      <c r="D11" s="11">
        <v>28.44</v>
      </c>
      <c r="E11" s="11">
        <v>28.44</v>
      </c>
      <c r="F11" s="11"/>
      <c r="G11" s="11" t="s">
        <v>8</v>
      </c>
      <c r="H11">
        <f>360*835</f>
        <v>300600</v>
      </c>
      <c r="I11" s="6"/>
      <c r="J11" s="3"/>
      <c r="K11" s="6"/>
      <c r="L11" s="6"/>
      <c r="M11" s="6"/>
      <c r="N11" s="6"/>
      <c r="O11" s="6"/>
    </row>
    <row r="12" spans="1:15" ht="28.5">
      <c r="A12" s="24"/>
      <c r="B12" s="12" t="s">
        <v>21</v>
      </c>
      <c r="C12" s="11" t="s">
        <v>7</v>
      </c>
      <c r="D12" s="11">
        <v>8</v>
      </c>
      <c r="E12" s="11">
        <v>8</v>
      </c>
      <c r="F12" s="11"/>
      <c r="G12" s="11" t="s">
        <v>8</v>
      </c>
      <c r="I12" s="3"/>
      <c r="J12" s="7"/>
      <c r="K12" s="7"/>
      <c r="L12" s="3"/>
      <c r="M12" s="6"/>
      <c r="N12" s="6"/>
    </row>
    <row r="13" spans="1:15" ht="28.5">
      <c r="A13" s="25" t="s">
        <v>12</v>
      </c>
      <c r="B13" s="17" t="s">
        <v>28</v>
      </c>
      <c r="C13" s="11" t="s">
        <v>7</v>
      </c>
      <c r="D13" s="11">
        <v>3.12</v>
      </c>
      <c r="E13" s="11">
        <v>3.12</v>
      </c>
      <c r="F13" s="11"/>
      <c r="G13" s="11" t="s">
        <v>8</v>
      </c>
      <c r="I13" s="4"/>
      <c r="J13" s="7"/>
      <c r="K13" s="6"/>
      <c r="L13" s="4"/>
      <c r="M13" s="6"/>
      <c r="N13" s="6"/>
    </row>
    <row r="14" spans="1:15">
      <c r="A14" s="27"/>
      <c r="B14" s="17" t="s">
        <v>29</v>
      </c>
      <c r="C14" s="11" t="s">
        <v>7</v>
      </c>
      <c r="D14" s="11">
        <v>20</v>
      </c>
      <c r="E14" s="11">
        <v>20</v>
      </c>
      <c r="F14" s="11"/>
      <c r="G14" s="11" t="s">
        <v>8</v>
      </c>
      <c r="I14" s="4"/>
      <c r="J14" s="7"/>
      <c r="K14" s="6"/>
      <c r="L14" s="4"/>
      <c r="M14" s="6"/>
      <c r="N14" s="6"/>
    </row>
    <row r="15" spans="1:15">
      <c r="A15" s="28"/>
      <c r="B15" s="17" t="s">
        <v>30</v>
      </c>
      <c r="C15" s="11" t="s">
        <v>7</v>
      </c>
      <c r="D15" s="11">
        <v>5</v>
      </c>
      <c r="E15" s="11">
        <v>5</v>
      </c>
      <c r="F15" s="11"/>
      <c r="G15" s="11" t="s">
        <v>8</v>
      </c>
      <c r="I15" s="4"/>
      <c r="J15" s="7"/>
      <c r="K15" s="6"/>
      <c r="L15" s="4"/>
      <c r="M15" s="6"/>
      <c r="N15" s="6"/>
    </row>
    <row r="16" spans="1:15" ht="28.5">
      <c r="A16" s="24" t="s">
        <v>13</v>
      </c>
      <c r="B16" s="12" t="s">
        <v>31</v>
      </c>
      <c r="C16" s="11" t="s">
        <v>7</v>
      </c>
      <c r="D16" s="11">
        <v>0.6</v>
      </c>
      <c r="E16" s="11">
        <v>0.6</v>
      </c>
      <c r="F16" s="11"/>
      <c r="G16" s="11" t="s">
        <v>8</v>
      </c>
      <c r="I16" s="6"/>
      <c r="J16" s="6"/>
      <c r="K16" s="6"/>
      <c r="L16" s="6"/>
      <c r="M16" s="6"/>
    </row>
    <row r="17" spans="1:13" ht="31.5">
      <c r="A17" s="24"/>
      <c r="B17" s="12" t="s">
        <v>39</v>
      </c>
      <c r="C17" s="11" t="s">
        <v>7</v>
      </c>
      <c r="D17" s="11">
        <v>14</v>
      </c>
      <c r="E17" s="11">
        <v>14</v>
      </c>
      <c r="F17" s="11"/>
      <c r="G17" s="11" t="s">
        <v>8</v>
      </c>
      <c r="I17" s="6"/>
      <c r="J17" s="6"/>
      <c r="K17" s="6"/>
      <c r="L17" s="6"/>
      <c r="M17" s="6"/>
    </row>
    <row r="18" spans="1:13" ht="28.5">
      <c r="A18" s="13" t="s">
        <v>14</v>
      </c>
      <c r="B18" s="10" t="s">
        <v>22</v>
      </c>
      <c r="C18" s="11" t="s">
        <v>7</v>
      </c>
      <c r="D18" s="11">
        <v>7.5</v>
      </c>
      <c r="E18" s="11">
        <v>7.5</v>
      </c>
      <c r="F18" s="11"/>
      <c r="G18" s="11" t="s">
        <v>8</v>
      </c>
      <c r="I18" s="6"/>
      <c r="J18" s="6"/>
      <c r="K18" s="6"/>
      <c r="L18" s="6"/>
      <c r="M18" s="6"/>
    </row>
    <row r="19" spans="1:13" ht="38.25" customHeight="1">
      <c r="A19" s="25" t="s">
        <v>16</v>
      </c>
      <c r="B19" s="17" t="s">
        <v>32</v>
      </c>
      <c r="C19" s="11" t="s">
        <v>10</v>
      </c>
      <c r="D19" s="11">
        <v>219</v>
      </c>
      <c r="E19" s="11">
        <v>150</v>
      </c>
      <c r="F19" s="11">
        <v>69</v>
      </c>
      <c r="G19" s="11" t="s">
        <v>8</v>
      </c>
    </row>
    <row r="20" spans="1:13" ht="38.25" customHeight="1">
      <c r="A20" s="27"/>
      <c r="B20" s="17" t="s">
        <v>33</v>
      </c>
      <c r="C20" s="11" t="s">
        <v>34</v>
      </c>
      <c r="D20" s="11">
        <v>50</v>
      </c>
      <c r="E20" s="11">
        <v>20</v>
      </c>
      <c r="F20" s="11">
        <v>30</v>
      </c>
      <c r="G20" s="11" t="s">
        <v>8</v>
      </c>
    </row>
    <row r="21" spans="1:13" ht="38.25" customHeight="1">
      <c r="A21" s="28"/>
      <c r="B21" s="17" t="s">
        <v>35</v>
      </c>
      <c r="C21" s="11" t="s">
        <v>34</v>
      </c>
      <c r="D21" s="11">
        <v>100</v>
      </c>
      <c r="E21" s="11">
        <v>20</v>
      </c>
      <c r="F21" s="11">
        <v>80</v>
      </c>
      <c r="G21" s="11" t="s">
        <v>8</v>
      </c>
    </row>
    <row r="22" spans="1:13" ht="28.5" customHeight="1">
      <c r="A22" s="24" t="s">
        <v>17</v>
      </c>
      <c r="B22" s="26" t="s">
        <v>36</v>
      </c>
      <c r="C22" s="23" t="s">
        <v>7</v>
      </c>
      <c r="D22" s="23">
        <v>34</v>
      </c>
      <c r="E22" s="23">
        <v>34</v>
      </c>
      <c r="F22" s="23"/>
      <c r="G22" s="23" t="s">
        <v>15</v>
      </c>
    </row>
    <row r="23" spans="1:13" ht="18.95" customHeight="1">
      <c r="A23" s="24"/>
      <c r="B23" s="26"/>
      <c r="C23" s="23"/>
      <c r="D23" s="23"/>
      <c r="E23" s="23"/>
      <c r="F23" s="23"/>
      <c r="G23" s="23"/>
      <c r="K23" s="9"/>
    </row>
    <row r="24" spans="1:13" ht="42.75">
      <c r="A24" s="25"/>
      <c r="B24" s="18" t="s">
        <v>38</v>
      </c>
      <c r="C24" s="16" t="s">
        <v>18</v>
      </c>
      <c r="D24" s="16">
        <v>3.2</v>
      </c>
      <c r="E24" s="16"/>
      <c r="F24" s="16">
        <v>3.2</v>
      </c>
      <c r="G24" s="16" t="s">
        <v>15</v>
      </c>
      <c r="H24" s="9" t="s">
        <v>37</v>
      </c>
      <c r="I24" s="9"/>
    </row>
    <row r="25" spans="1:13" ht="28.5">
      <c r="A25" s="13" t="s">
        <v>40</v>
      </c>
      <c r="B25" s="15" t="s">
        <v>41</v>
      </c>
      <c r="C25" s="14" t="s">
        <v>10</v>
      </c>
      <c r="D25" s="14"/>
      <c r="E25" s="14"/>
      <c r="F25" s="14"/>
      <c r="G25" s="14" t="s">
        <v>15</v>
      </c>
      <c r="H25" s="9"/>
      <c r="I25" s="9"/>
    </row>
    <row r="26" spans="1:13">
      <c r="A26" s="13" t="s">
        <v>4</v>
      </c>
      <c r="B26" s="10"/>
      <c r="C26" s="11"/>
      <c r="D26" s="11">
        <f>SUM(D6:D24)</f>
        <v>535.66000000000008</v>
      </c>
      <c r="E26" s="11">
        <f>SUM(E6:E24)</f>
        <v>353.46000000000004</v>
      </c>
      <c r="F26" s="11">
        <f>SUM(F6:F24)</f>
        <v>182.2</v>
      </c>
      <c r="G26" s="11"/>
    </row>
    <row r="29" spans="1:13">
      <c r="B29" s="2"/>
      <c r="C29" s="29"/>
      <c r="D29" s="2"/>
      <c r="E29" s="2"/>
      <c r="F29" s="2"/>
    </row>
    <row r="30" spans="1:13">
      <c r="B30" s="2"/>
      <c r="C30" s="29"/>
      <c r="D30" s="4"/>
      <c r="E30" s="3"/>
      <c r="F30" s="2"/>
    </row>
    <row r="31" spans="1:13">
      <c r="B31" s="2"/>
      <c r="C31" s="3"/>
      <c r="D31" s="4"/>
      <c r="E31" s="3"/>
      <c r="F31" s="2"/>
    </row>
    <row r="32" spans="1:13">
      <c r="B32" s="2"/>
      <c r="C32" s="2"/>
      <c r="D32" s="2"/>
      <c r="E32" s="3"/>
      <c r="F32" s="2"/>
    </row>
    <row r="33" spans="2:6">
      <c r="B33" s="2"/>
      <c r="C33" s="2"/>
      <c r="D33" s="2"/>
      <c r="E33" s="3"/>
      <c r="F33" s="2"/>
    </row>
    <row r="34" spans="2:6">
      <c r="B34" s="2"/>
      <c r="C34" s="2"/>
      <c r="D34" s="2"/>
      <c r="E34" s="2"/>
      <c r="F34" s="2"/>
    </row>
    <row r="35" spans="2:6">
      <c r="B35" s="2"/>
      <c r="C35" s="2"/>
      <c r="D35" s="2"/>
      <c r="E35" s="2"/>
      <c r="F35" s="2"/>
    </row>
  </sheetData>
  <mergeCells count="21">
    <mergeCell ref="A1:G1"/>
    <mergeCell ref="D2:F2"/>
    <mergeCell ref="A11:A12"/>
    <mergeCell ref="C2:C5"/>
    <mergeCell ref="F3:F5"/>
    <mergeCell ref="A7:A10"/>
    <mergeCell ref="C29:C30"/>
    <mergeCell ref="D3:D5"/>
    <mergeCell ref="D22:D23"/>
    <mergeCell ref="E3:E5"/>
    <mergeCell ref="E22:E23"/>
    <mergeCell ref="F22:F23"/>
    <mergeCell ref="G2:G5"/>
    <mergeCell ref="G22:G23"/>
    <mergeCell ref="A2:B5"/>
    <mergeCell ref="C22:C23"/>
    <mergeCell ref="A16:A17"/>
    <mergeCell ref="A22:A24"/>
    <mergeCell ref="B22:B23"/>
    <mergeCell ref="A13:A15"/>
    <mergeCell ref="A19:A21"/>
  </mergeCells>
  <phoneticPr fontId="4" type="noConversion"/>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4"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4"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2019-03-09T10:25:00Z</dcterms:created>
  <dcterms:modified xsi:type="dcterms:W3CDTF">2019-05-15T05:35:38Z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