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<sst xmlns="http://schemas.openxmlformats.org/spreadsheetml/2006/main" count="1017" uniqueCount="435">
  <si>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</si>
  <si>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</si>
  <si>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</si>
  <si>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</si>
  <si>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</si>
  <si>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</si>
  <si>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</si>
  <si>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</si>
  <si>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</si>
  <si>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</si>
  <si>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</si>
  <si>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</si>
  <si>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</si>
  <si>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</si>
  <si>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</si>
  <si>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</si>
  <si>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</si>
  <si>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</si>
  <si>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</si>
  <si>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</si>
  <si>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</si>
  <si>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</si>
  <si>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</si>
  <si>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</si>
  <si>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</si>
  <si>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</si>
  <si>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</si>
  <si>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</si>
  <si>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</si>
  <si>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</si>
  <si>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</si>
  <si>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</si>
  <si>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</si>
  <si>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</si>
  <si>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</si>
  <si>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</si>
  <si>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</si>
  <si>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</si>
  <si>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</si>
  <si>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</si>
  <si>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</si>
  <si>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</si>
  <si>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</si>
  <si>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</si>
  <si>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</si>
  <si>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</si>
  <si>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</si>
  <si>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</si>
  <si>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</si>
  <si>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</si>
  <si>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</si>
  <si>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</si>
  <si>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</si>
  <si>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</si>
  <si>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</si>
  <si>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</si>
  <si>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</si>
  <si>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</si>
  <si>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</si>
  <si>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</si>
  <si>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</si>
  <si>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</si>
  <si>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</si>
  <si>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</si>
  <si>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</si>
  <si>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</si>
  <si>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</si>
  <si>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</si>
  <si>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</si>
  <si>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</si>
  <si>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197001</t>
  </si>
  <si>
    <t>中国共产党沧源佤族自治县委员会党校</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</si>
  <si>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</si>
  <si>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</si>
  <si>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</si>
  <si>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</si>
  <si>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</si>
  <si>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</si>
  <si>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</si>
  <si>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</si>
  <si>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</si>
  <si>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</si>
  <si>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</si>
  <si>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</si>
  <si>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205</t>
  </si>
  <si>
    <t>教育支出</t>
  </si>
  <si>
    <t>20508</t>
  </si>
  <si>
    <t>进修及培训</t>
  </si>
  <si>
    <t>2050802</t>
  </si>
  <si>
    <t>干部教育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</si>
  <si>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</si>
  <si>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</si>
  <si>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</si>
  <si>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</si>
  <si>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</si>
  <si>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</si>
  <si>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</si>
  <si>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</si>
  <si>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</si>
  <si>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</si>
  <si>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</si>
  <si>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</si>
  <si>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</si>
  <si>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</si>
  <si>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</si>
  <si>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</si>
  <si>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</si>
  <si>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</si>
  <si>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</si>
  <si>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</si>
  <si>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</si>
  <si>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</si>
  <si>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</si>
  <si>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</si>
  <si>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</si>
  <si>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</si>
  <si>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</si>
  <si>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</si>
  <si>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</si>
  <si>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</si>
  <si>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</si>
  <si>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</si>
  <si>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</si>
  <si>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</si>
  <si>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</si>
  <si>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</si>
  <si>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</si>
  <si>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</si>
  <si>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</si>
  <si>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</si>
  <si>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</si>
  <si>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</si>
  <si>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</si>
  <si>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</si>
  <si>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</si>
  <si>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</si>
  <si>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</si>
  <si>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</si>
  <si>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</si>
  <si>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</si>
  <si>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</si>
  <si>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</si>
  <si>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</si>
  <si>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</si>
  <si>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</si>
  <si>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</si>
  <si>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</si>
  <si>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</si>
  <si>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</si>
  <si>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</si>
  <si>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</si>
  <si>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</si>
  <si>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</si>
  <si>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</si>
  <si>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</si>
  <si>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</si>
  <si>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</si>
  <si>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</si>
  <si>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</si>
  <si>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</si>
  <si>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</si>
  <si>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</si>
  <si>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</si>
  <si>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</si>
  <si>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</si>
  <si>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</si>
  <si>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</si>
  <si>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</si>
  <si>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</si>
  <si>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</si>
  <si>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</si>
  <si>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</si>
  <si>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单位：元</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</si>
  <si>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</si>
  <si>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</si>
  <si>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</si>
  <si>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</si>
  <si>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</si>
  <si>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</si>
  <si>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</si>
  <si>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</si>
  <si>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</si>
  <si>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</si>
  <si>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</si>
  <si>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</si>
  <si>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</si>
  <si>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</si>
  <si>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</si>
  <si>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</si>
  <si>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</si>
  <si>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</si>
  <si>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</si>
  <si>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</si>
  <si>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</si>
  <si>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</si>
  <si>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</si>
  <si>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</si>
  <si>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</si>
  <si>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</si>
  <si>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</si>
  <si>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</si>
  <si>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</si>
  <si>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530927210000000001150</t>
  </si>
  <si>
    <t>行政人员支出工资</t>
  </si>
  <si>
    <t>30101</t>
  </si>
  <si>
    <t>基本工资</t>
  </si>
  <si>
    <t>530927210000000001151</t>
  </si>
  <si>
    <t>事业人员支出工资</t>
  </si>
  <si>
    <t>30102</t>
  </si>
  <si>
    <t>津贴补贴</t>
  </si>
  <si>
    <t>30103</t>
  </si>
  <si>
    <t>奖金</t>
  </si>
  <si>
    <t>530927231100001448031</t>
  </si>
  <si>
    <t>绩效考核奖励（2017年提高标准部分）</t>
  </si>
  <si>
    <t>30107</t>
  </si>
  <si>
    <t>绩效工资</t>
  </si>
  <si>
    <t>530927231100001448050</t>
  </si>
  <si>
    <t>绩效工资（2017年提高标准部分）</t>
  </si>
  <si>
    <t>530927210000000001152</t>
  </si>
  <si>
    <t>社会保障缴费</t>
  </si>
  <si>
    <t>30108</t>
  </si>
  <si>
    <t>机关事业单位基本养老保险缴费</t>
  </si>
  <si>
    <t>30110</t>
  </si>
  <si>
    <t>职工基本医疗保险缴费</t>
  </si>
  <si>
    <t>30112</t>
  </si>
  <si>
    <t>其他社会保障缴费</t>
  </si>
  <si>
    <t>530927210000000001153</t>
  </si>
  <si>
    <t>30113</t>
  </si>
  <si>
    <t>530927210000000001157</t>
  </si>
  <si>
    <t>一般公用经费</t>
  </si>
  <si>
    <t>30201</t>
  </si>
  <si>
    <t>办公费</t>
  </si>
  <si>
    <t>30207</t>
  </si>
  <si>
    <t>邮电费</t>
  </si>
  <si>
    <t>30205</t>
  </si>
  <si>
    <t>水费</t>
  </si>
  <si>
    <t>30206</t>
  </si>
  <si>
    <t>电费</t>
  </si>
  <si>
    <t>530927241100002328259</t>
  </si>
  <si>
    <t>公务接待费（公用经费）</t>
  </si>
  <si>
    <t>30217</t>
  </si>
  <si>
    <t>530927221100000248677</t>
  </si>
  <si>
    <t>工会经费</t>
  </si>
  <si>
    <t>30228</t>
  </si>
  <si>
    <t>530927210000000001156</t>
  </si>
  <si>
    <t>公务交通补贴</t>
  </si>
  <si>
    <t>30239</t>
  </si>
  <si>
    <t>其他交通费用</t>
  </si>
  <si>
    <t>530927210000000001154</t>
  </si>
  <si>
    <t>离退休费</t>
  </si>
  <si>
    <t>30302</t>
  </si>
  <si>
    <t>退休费</t>
  </si>
  <si>
    <t>530927241100002328257</t>
  </si>
  <si>
    <t>机关事业单位职工及军人抚恤补助</t>
  </si>
  <si>
    <t>30304</t>
  </si>
  <si>
    <t>抚恤金</t>
  </si>
  <si>
    <t>530927251100003780591</t>
  </si>
  <si>
    <t>安家建房补助</t>
  </si>
  <si>
    <t>30399</t>
  </si>
  <si>
    <t>其他对个人和家庭的补助</t>
  </si>
  <si>
    <t>预算05-1表</t>
  </si>
  <si>
    <t>项目分类</t>
  </si>
  <si>
    <t>项目单位</t>
  </si>
  <si>
    <t>经济科目编码</t>
  </si>
  <si>
    <t>经济科目名称</t>
  </si>
  <si>
    <t>本年拨款</t>
  </si>
  <si>
    <t>其中：本次下达</t>
  </si>
  <si>
    <t>教师继续再教育和师资培训专项资金</t>
  </si>
  <si>
    <t>事业发展类</t>
  </si>
  <si>
    <t>530927251100003782977</t>
  </si>
  <si>
    <t>30211</t>
  </si>
  <si>
    <t>差旅费</t>
  </si>
  <si>
    <t>离退休干部党支部党建工作经费</t>
  </si>
  <si>
    <t>专项业务类</t>
  </si>
  <si>
    <t>530927251100003783588</t>
  </si>
  <si>
    <t>乡村振兴大学堂建设专项资金</t>
  </si>
  <si>
    <t>530927251100003785266</t>
  </si>
  <si>
    <t>30905</t>
  </si>
  <si>
    <t>基础设施建设</t>
  </si>
  <si>
    <t>中国东方航空集团有限公司2023年消费帮扶反补资金</t>
  </si>
  <si>
    <t>530927251100003784245</t>
  </si>
  <si>
    <t>中国共产党沧源佤族自治县委党校干部培训后勤运营管理资金</t>
  </si>
  <si>
    <t>530927251100003785340</t>
  </si>
  <si>
    <t>30216</t>
  </si>
  <si>
    <t>培训费</t>
  </si>
  <si>
    <t>预算05-2表</t>
  </si>
  <si>
    <t>单位名称、项目名称</t>
  </si>
  <si>
    <t>项目年度绩效目标</t>
  </si>
  <si>
    <t>一级指标</t>
  </si>
  <si>
    <t>二级指标</t>
  </si>
  <si>
    <t>三级指标</t>
  </si>
  <si>
    <t>指标性质</t>
  </si>
  <si>
    <t>指标值</t>
  </si>
  <si>
    <t>度量单位</t>
  </si>
  <si>
    <t>指标属性</t>
  </si>
  <si>
    <t>指标内容</t>
  </si>
  <si>
    <t>2025年购置48间学员宿舍空调设备130000元。</t>
  </si>
  <si>
    <t>产出指标</t>
  </si>
  <si>
    <t>数量指标</t>
  </si>
  <si>
    <t>购置数量</t>
  </si>
  <si>
    <t>=</t>
  </si>
  <si>
    <t>49</t>
  </si>
  <si>
    <t>台</t>
  </si>
  <si>
    <t>定量指标</t>
  </si>
  <si>
    <t>按照购置需求采购</t>
  </si>
  <si>
    <t>成本指标</t>
  </si>
  <si>
    <t>经济成本指标</t>
  </si>
  <si>
    <t>&lt;=</t>
  </si>
  <si>
    <t>130000</t>
  </si>
  <si>
    <t>元</t>
  </si>
  <si>
    <t>预计购置49台，单价2600元。</t>
  </si>
  <si>
    <t>效益指标</t>
  </si>
  <si>
    <t>社会效益</t>
  </si>
  <si>
    <t>参训学员食宿得到保障</t>
  </si>
  <si>
    <t>学员食宿保障</t>
  </si>
  <si>
    <t>定性指标</t>
  </si>
  <si>
    <t>干部教育主阵地得到加强</t>
  </si>
  <si>
    <t>满意度指标</t>
  </si>
  <si>
    <t>服务对象满意度</t>
  </si>
  <si>
    <t>参训学员满意度</t>
  </si>
  <si>
    <t>是否满意</t>
  </si>
  <si>
    <t>反映社会公众及参训学员对单位履职情况的满意度。</t>
  </si>
  <si>
    <t>按照中共沧源佤族自治县委办公室印发《关于加强新时代离退休干部党的建设工作的措施》的通知（沧办发[2023]114号）文件精神，加强离退休干部党支部党的建设，健全离退休干部党建工作经费保障机制，提升离退休干部党建工作质量，扎实开展“示范党支部”创建工作，切实把全面从严治党要求落实到每个离退休干部党支部和每名离退休干部党员，引导广大离退休干部党员牢固树立“四个意识”、坚定“四个自信”、做到“四个服从”，努力把离退休干部党组织建设成为团结凝聚离退休干部党员的政治核心、组织引导离退休干部党员充分发挥作用的战斗堡垒，为开创我县跨越发展新局面，进一步推动全县离退休干部党建工作高质量发展.2025-2027年预计每年争取1000元项目预算资金开展该支部正常运转，开展慰问困难退休老党员活动，使离退休老党员支部发挥堡垒作用。</t>
  </si>
  <si>
    <t>成立离退休老党员支部</t>
  </si>
  <si>
    <t>1.00</t>
  </si>
  <si>
    <t>个</t>
  </si>
  <si>
    <t>按照县委组织部文件精神，成立离退休党支部</t>
  </si>
  <si>
    <t>党组织活动次数</t>
  </si>
  <si>
    <t>&gt;=</t>
  </si>
  <si>
    <t>每年开展至少一次</t>
  </si>
  <si>
    <t>户</t>
  </si>
  <si>
    <t>反映党组织活动次数情况</t>
  </si>
  <si>
    <t>时效指标</t>
  </si>
  <si>
    <t>开展及时率</t>
  </si>
  <si>
    <t>开展活动次数</t>
  </si>
  <si>
    <t>次</t>
  </si>
  <si>
    <t>反映退休老党员支部正常运转情况</t>
  </si>
  <si>
    <t>1000</t>
  </si>
  <si>
    <t>组织开展各类活动的次数</t>
  </si>
  <si>
    <t>加强离退休干部党支部党的建设</t>
  </si>
  <si>
    <t>加强</t>
  </si>
  <si>
    <t>使离退休党员切实做到忠实拥护“两个确立”、坚决做到“两个维护”</t>
  </si>
  <si>
    <t>离退休干部党支部党员满意度</t>
  </si>
  <si>
    <t>95</t>
  </si>
  <si>
    <t>%</t>
  </si>
  <si>
    <t>离退休党员对支部履职情况的满意度。</t>
  </si>
  <si>
    <t>2025年度开展全县干部教育完成单位自有资金预算支出600000。</t>
  </si>
  <si>
    <t>完成年度预算安排</t>
  </si>
  <si>
    <t>600000</t>
  </si>
  <si>
    <t>反映公用经费保障部门（单位）正常运转的在职人数情况。在职人数主要指办公、会议、培训、差旅、水费、电费等公用经费中服务保障的人数。</t>
  </si>
  <si>
    <t>经济效益</t>
  </si>
  <si>
    <t>单位自有资金使用效率</t>
  </si>
  <si>
    <t>反映部门（单位）干部培训正常运转情况。</t>
  </si>
  <si>
    <t>培训对象满意度</t>
  </si>
  <si>
    <t>90</t>
  </si>
  <si>
    <t>反映社会公众对部门（单位）履职情况的满意程度。</t>
  </si>
  <si>
    <t>沧源佤族自治县委党校新时代乡村振兴大学堂建设项目，坚持以习近平新时代中国特色社会主义思想为指导，深入贯彻党的二十大精神，全面落实习近平总书记考察云南重要讲话精神和习近平总书记给沧源县边境村老支书们的重要回信精神，坚守“为党育才、为党献策”的党校初心，发挥党校科研和决策咨询作用，深入总结沧源在乡村振兴中的好经验、好做法，提出更多、更好地乡村振兴科研成果，为县委、县政府提供更好地决策咨询服务。沧源佤族自治县委党校新时代乡村振兴大学堂建设项目占地面积756平方米，扩建综合楼附属设施工程，面积5292平方米，配套餐厅、学员宿舍、教室、图书室等附属工程。项目建设期限为9个月，自2023年7月开始至2024年3月结束。项目资金来源为申请财政预算资金，以及地方财政资金支持。建设项目建成后，将用2年时间开展15期完成一批对全县村（社区）组干部的轮训。本项目的建设和实施，完善了沧源县教育培训基础设施建设，丰富沧源培训内容内涵，对增加培训种类，凝聚干事创业合力具有积极意义。</t>
  </si>
  <si>
    <t>装修工程楼层数</t>
  </si>
  <si>
    <t>5292</t>
  </si>
  <si>
    <t>立方米</t>
  </si>
  <si>
    <t>装饰装修工程数量检查</t>
  </si>
  <si>
    <t>沧源佤族自治县委党校新时代乡村振兴大学堂建设项目，坚持以习近平新时代中国特色社会主义思想为指导，深入贯彻党的二十大精神，全面落实习近平总书记考察云南重要讲话精神和习近平总书记给沧源县边境村老支书们的重要回信精神，坚守“为党育才、为党献策”的党校初心，发挥党校科研和决策咨询作用，深入总结沧源在乡村振兴中的好经验、好做法，提出更多、更好的乡村振兴科研成果，为县委、政府提供更好的决策咨询服务。沧源佤族自治县委党校新时代乡村振兴大学堂建设项目占地面积756平方米，扩建综合楼附属设施工程，面积5292平方米，配套餐厅、学员宿舍、教室、图书室等附属工程。项目建设期限为9个月，自2023年7月开始至2024年3月结束。项目资金来源为申请财政预算资金，以及地方财政资金支持。建设项目建成后，将用2年时间开展15期完成一批对全县村（社区）组干部的轮训。本项目的建设和实施，完善了沧源县教育培训基础设施建设，丰富沧源培训内容内涵，对增加培训种类，凝聚干事创业合力具有积极意义。</t>
  </si>
  <si>
    <t>质量指标</t>
  </si>
  <si>
    <t>装修工程质量</t>
  </si>
  <si>
    <t>100</t>
  </si>
  <si>
    <t>装饰装修工程质量安全检查</t>
  </si>
  <si>
    <t>333000</t>
  </si>
  <si>
    <t>反映预算部门（单位）装修工程中费用控制情况。</t>
  </si>
  <si>
    <t>干部队伍质量进一步得到提高，干部队伍综合素质进一步得到加强。</t>
  </si>
  <si>
    <t>听课学员满意度</t>
  </si>
  <si>
    <t>按照省委党校相关文件关于“对基层党校教师进行完整轮训”的要求，认真组织、积极安排教师外出培训学习。紧紧围绕党校的中心工作，建设学习型党校；通过扎实的培训学习，努力实现解放思想有新飞跃、发展理念有新转变、素质能力有新进步、推动工作有新思路；通过强化学习不断更新和拓宽知识面，能更好地理论联系实际；坚持改革创新，突出办学特色，提高办学质量，发挥好班洪爱国主义教育基地的作用，从而不断增强党校教职工服务经济社会发展的能力，形成具有边疆民族特色的党校工作模式，为全县经济社会发展提供有效的理论支撑和智力支持。根据培训方案，组织师资队伍到中央党校培训，省级以上轮训，拟定从2025年内，组织党校教师到中央、省、市党校、高校进行学习和培训，提升综合业务技能。3个班次，一个班次2—3人，共9人次。预计每年8万元，经费从学校预算经费划拨。。重点以马克思列宁主义、毛泽东思想、马克思主义中国化最新成果、习近平新时代中国特色社会主义思想体系等作为理论教育中心内容，把抓好学习马克思主义经典著作、马克思主义基本原理和立场观点方法、学习习近平总书记系列重要讲话和考察云南重要讲话精神、习近平给云南省沧源佤族自治县边境村老支书们的回信精神作为党校工作的重中之重。紧跟党的理论创新步伐。深入学习社会发展、综治维稳、党性教育、廉洁自律等领域出现的一些难点、热点问题，开展课题调研活动。做到学而信、学而用、学而行，更好地用学习成果指导实践、推动工作。2025年1月至2025年12月31日按时完成资金拨付工作。</t>
  </si>
  <si>
    <t>组织培训期数</t>
  </si>
  <si>
    <t>期</t>
  </si>
  <si>
    <t>反映预算部门（单位）组织开展各类培训的期数。</t>
  </si>
  <si>
    <t>按照省委党校相关文件关于“对基层党校教师进行完整轮训”的要求，认真组织、积极安排教师外出培训学习。紧紧围绕党校的中心工作，建设学习型党校；通过扎实的培训学习，努力实现解放思想有新飞跃、发展理念有新转变、素质能力有新进步、推动工作有新思路；通过强化学习不断更新和拓宽知识面，能更好地理论联系实际；坚持改革创新，突出办学特色，提高办学质量，发挥好班洪爱国主义教育基地的作用，从而不断增强党校教职工服务经济社会发展的能力，形成具有边疆民族特色的党校工作模式，为全县经济社会发展提供有效的理论支撑和智力支持。根据培训方案，组织师资队伍到中央党校培训，省级以上轮训，拟定从2025年内，组织党校教师到中央、省、市党校、高校进行学习和培训，提升综合业务技能。3个班次，一个班次2—3人，共9人次。预计每年8万元，经费从学校预算经费划拨。。重点以马克思列宁主义、毛泽东思想、马克思主义中国化最新成果、习近平新时代中国特色社会主义理论体系等作为理论教育中心内容，把抓好学习马克思主义经典著作、马克思主义基本原理和立场观点方法、学习习近平总书记系列重要讲话和考察云南重要讲话精神、习近平给云南省沧源佤族自治县边境村老支书们的回信精神作为党校工作的重中之重。紧跟党的理论创新步伐。深入学习社会发展、综治维稳、党性教育、廉洁自律等领域出现的一些难点、热点问题，开展课题调研活动。做到学而信、学而用、学而行，更好地用学习成果指导实践、推动工作。2025年1月至2025年12月31日按时完成资金拨付工作。</t>
  </si>
  <si>
    <t>培训参加人次</t>
  </si>
  <si>
    <t>8</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</si>
  <si>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</si>
  <si>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</si>
  <si>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</si>
  <si>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</si>
  <si>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</si>
  <si>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</si>
  <si>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反映预算部门（单位）组织开展各类培训是否及时。</t>
  </si>
  <si>
    <t>50000</t>
  </si>
  <si>
    <t>年度成本控制在50000以下。</t>
  </si>
  <si>
    <t>教师队伍整体素质是否得到提高</t>
  </si>
  <si>
    <t>有效提高</t>
  </si>
  <si>
    <t>分批次选派教师到中央党校、省委、市委党校和高校进行学习和培训，提升综合业务技能。</t>
  </si>
  <si>
    <t>参训人员满意度</t>
  </si>
  <si>
    <t>反映参训人员对培训内容、讲师授课、课程设置和培训效果等的满意度。
参训人员满意度=（对培训整体满意的参训人数/参训总人数）*100%</t>
  </si>
  <si>
    <t>预算06表</t>
  </si>
  <si>
    <t>政府性基金预算支出预算表</t>
  </si>
  <si>
    <t>单位名称：全部</t>
  </si>
  <si>
    <t>本年政府性基金预算支出</t>
  </si>
  <si>
    <t>本单位无相关预算数据，公开表格为空表。</t>
  </si>
  <si>
    <t>预算07表</t>
  </si>
  <si>
    <t>预算项目</t>
  </si>
  <si>
    <t>采购项目</t>
  </si>
  <si>
    <t>采购目录</t>
  </si>
  <si>
    <t>计量
单位</t>
  </si>
  <si>
    <t>数量</t>
  </si>
  <si>
    <t>面向中小企业预留资金</t>
  </si>
  <si>
    <t>政府性
基金</t>
  </si>
  <si>
    <t>国有资本经营收益</t>
  </si>
  <si>
    <t>财政专户管理的收入</t>
  </si>
  <si>
    <t>购置师资培训及干部培训设备</t>
  </si>
  <si>
    <t>空调机</t>
  </si>
  <si>
    <t>购置学员宿舍空调资金</t>
  </si>
  <si>
    <t>预算08表</t>
  </si>
  <si>
    <t>政府购买服务项目</t>
  </si>
  <si>
    <t>政府购买服务目录</t>
  </si>
  <si>
    <t>政府性基金</t>
  </si>
  <si>
    <t>预算09-1表</t>
  </si>
  <si>
    <t>单位名称（项目）</t>
  </si>
  <si>
    <t>地区</t>
  </si>
  <si>
    <t>-</t>
  </si>
  <si>
    <t>预算09-2表</t>
  </si>
  <si>
    <t>预算10表</t>
  </si>
  <si>
    <t>资产类别</t>
  </si>
  <si>
    <t>资产分类代码.名称</t>
  </si>
  <si>
    <t>资产名称</t>
  </si>
  <si>
    <t>计量单位</t>
  </si>
  <si>
    <t>财政部门批复数（元）</t>
  </si>
  <si>
    <t>单价</t>
  </si>
  <si>
    <t>金额</t>
  </si>
  <si>
    <t>A02 设备</t>
  </si>
  <si>
    <t>A02061804 空调机</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</si>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</sst>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9">
    <font>
      <sz val="9"/>
      <color theme="1"/>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1.25"/>
      <name val="宋体"/>
      <charset val="134"/>
    </font>
    <font>
      <sz val="9"/>
      <name val="宋体"/>
      <charset val="134"/>
    </font>
    <font>
      <sz val="10"/>
      <name val="宋体"/>
      <charset val="134"/>
    </font>
    <font>
      <sz val="11.25"/>
      <color rgb="FF000000"/>
      <name val="宋体"/>
      <charset val="134"/>
    </font>
    <font>
      <b/>
      <sz val="23"/>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0"/>
      <color theme="1"/>
      <name val="宋体"/>
      <charset val="134"/>
    </font>
    <font>
      <sz val="9"/>
      <color theme="1"/>
      <name val="宋体"/>
      <charset val="134"/>
    </font>
    <font>
      <sz val="11"/>
      <color theme="1"/>
      <name val="宋体"/>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b/>
      <sz val="9"/>
      <name val="宋体"/>
      <charset val="134"/>
    </font>
    <font>
      <sz val="10"/>
      <name val="Arial"/>
      <charset val="134"/>
    </font>
    <font>
      <sz val="28"/>
      <color rgb="FF000000"/>
      <name val="宋体"/>
      <charset val="134"/>
    </font>
    <font>
      <sz val="10"/>
      <name val="Microsoft YaHei UI"/>
      <charset val="134"/>
    </font>
    <font>
      <sz val="30"/>
      <color rgb="FF000000"/>
      <name val="宋体"/>
      <charset val="134"/>
    </font>
    <font>
      <sz val="19"/>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3" borderId="14"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7" fillId="0" borderId="0" applyNumberFormat="0" applyFill="0" applyBorder="0" applyAlignment="0" applyProtection="0">
      <alignment vertical="center"/>
    </xf>
    <xf numFmtId="0" fontId="38" fillId="4" borderId="17" applyNumberFormat="0" applyAlignment="0" applyProtection="0">
      <alignment vertical="center"/>
    </xf>
    <xf numFmtId="0" fontId="39" fillId="5" borderId="18" applyNumberFormat="0" applyAlignment="0" applyProtection="0">
      <alignment vertical="center"/>
    </xf>
    <xf numFmtId="0" fontId="40" fillId="5" borderId="17" applyNumberFormat="0" applyAlignment="0" applyProtection="0">
      <alignment vertical="center"/>
    </xf>
    <xf numFmtId="0" fontId="41" fillId="6" borderId="19" applyNumberFormat="0" applyAlignment="0" applyProtection="0">
      <alignment vertical="center"/>
    </xf>
    <xf numFmtId="0" fontId="42" fillId="0" borderId="20" applyNumberFormat="0" applyFill="0" applyAlignment="0" applyProtection="0">
      <alignment vertical="center"/>
    </xf>
    <xf numFmtId="0" fontId="43" fillId="0" borderId="21"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214">
    <xf numFmtId="0" fontId="0" fillId="0" borderId="0" xfId="0" applyBorder="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0" fontId="7" fillId="0" borderId="7" xfId="0" applyFont="1" applyBorder="1" applyAlignment="1">
      <alignment horizontal="center" vertical="center" wrapText="1"/>
      <protection locked="0"/>
    </xf>
    <xf numFmtId="178" fontId="7" fillId="0" borderId="7" xfId="54" applyProtection="1">
      <alignment horizontal="right" vertical="center"/>
      <protection locked="0"/>
    </xf>
    <xf numFmtId="49" fontId="7" fillId="0" borderId="7" xfId="53" applyProtection="1">
      <alignment horizontal="left" vertical="center" wrapText="1"/>
      <protection locked="0"/>
    </xf>
    <xf numFmtId="0" fontId="8" fillId="0" borderId="7" xfId="0" applyFont="1" applyBorder="1" applyAlignment="1" applyProtection="1">
      <alignment horizontal="center" vertical="top"/>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7" fillId="0" borderId="7" xfId="0" applyFont="1" applyBorder="1" applyAlignment="1" applyProtection="1">
      <alignment horizontal="left" vertical="center" wrapText="1"/>
    </xf>
    <xf numFmtId="0" fontId="7" fillId="0" borderId="7" xfId="0" applyFont="1" applyBorder="1" applyAlignment="1">
      <alignment horizontal="center" vertical="center"/>
      <protection locked="0"/>
    </xf>
    <xf numFmtId="0" fontId="4" fillId="0" borderId="0" xfId="0" applyFont="1" applyAlignment="1">
      <alignment horizontal="right" vertical="center"/>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8"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6" fillId="0" borderId="0" xfId="0" applyFont="1" applyAlignment="1">
      <alignment horizontal="center" vertical="center"/>
      <protection locked="0"/>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horizontal="center" vertical="center" wrapText="1"/>
    </xf>
    <xf numFmtId="0" fontId="8" fillId="0" borderId="7" xfId="0" applyFont="1" applyBorder="1" applyAlignment="1" applyProtection="1">
      <alignment horizontal="center" vertical="center"/>
    </xf>
    <xf numFmtId="0" fontId="10" fillId="0" borderId="0" xfId="0" applyFont="1" applyAlignment="1">
      <alignment horizontal="center" vertical="center"/>
      <protection locked="0"/>
    </xf>
    <xf numFmtId="0" fontId="7" fillId="0" borderId="0" xfId="0" applyFont="1" applyAlignment="1">
      <alignment horizontal="left" vertical="center"/>
      <protection locked="0"/>
    </xf>
    <xf numFmtId="0" fontId="8" fillId="0" borderId="0" xfId="0" applyFont="1" applyAlignment="1" applyProtection="1">
      <alignment vertical="center"/>
    </xf>
    <xf numFmtId="0" fontId="7" fillId="0" borderId="0" xfId="0" applyFont="1">
      <alignment vertical="top"/>
      <protection locked="0"/>
    </xf>
    <xf numFmtId="0" fontId="5" fillId="0" borderId="7" xfId="0" applyFont="1" applyBorder="1" applyAlignment="1">
      <alignment horizontal="center" vertical="center"/>
      <protection locked="0"/>
    </xf>
    <xf numFmtId="0" fontId="1" fillId="0" borderId="0" xfId="0" applyFont="1" applyAlignment="1" applyProtection="1">
      <alignment horizontal="right" vertical="center"/>
    </xf>
    <xf numFmtId="0" fontId="11"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5" fillId="0" borderId="0" xfId="0" applyFont="1" applyAlignment="1" applyProtection="1">
      <alignment vertical="top" wrapText="1"/>
    </xf>
    <xf numFmtId="0" fontId="1" fillId="0" borderId="0" xfId="0" applyFont="1" applyAlignment="1" applyProtection="1">
      <alignment horizontal="right" vertical="top" wrapText="1"/>
    </xf>
    <xf numFmtId="0" fontId="8" fillId="0" borderId="0" xfId="0" applyFont="1" applyAlignment="1" applyProtection="1">
      <alignment vertical="top" wrapText="1"/>
    </xf>
    <xf numFmtId="0" fontId="5" fillId="0" borderId="8" xfId="0" applyFont="1" applyBorder="1" applyAlignment="1" applyProtection="1">
      <alignment horizontal="center" vertical="center" wrapText="1"/>
    </xf>
    <xf numFmtId="0" fontId="12" fillId="0" borderId="7" xfId="0" applyFont="1" applyBorder="1" applyAlignment="1" applyProtection="1">
      <alignment horizontal="center" vertical="center"/>
    </xf>
    <xf numFmtId="0" fontId="12" fillId="0" borderId="7" xfId="0" applyFont="1" applyBorder="1" applyAlignment="1">
      <alignment horizontal="center" vertical="center"/>
      <protection locked="0"/>
    </xf>
    <xf numFmtId="0" fontId="12" fillId="0" borderId="2" xfId="0" applyFont="1" applyBorder="1" applyAlignment="1" applyProtection="1">
      <alignment horizontal="center" vertical="center"/>
    </xf>
    <xf numFmtId="0" fontId="1" fillId="0" borderId="0" xfId="0" applyFont="1" applyAlignment="1" applyProtection="1">
      <alignment vertical="top"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protection locked="0"/>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3"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0" fontId="4" fillId="0" borderId="6" xfId="0" applyFont="1" applyBorder="1" applyAlignment="1" applyProtection="1">
      <alignment horizontal="center" vertical="center" wrapText="1"/>
    </xf>
    <xf numFmtId="0" fontId="7" fillId="0" borderId="7" xfId="0" applyFont="1" applyBorder="1" applyAlignment="1">
      <alignment horizontal="center" vertical="top"/>
      <protection locked="0"/>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vertical="top"/>
      <protection locked="0"/>
    </xf>
    <xf numFmtId="0" fontId="4" fillId="0" borderId="0" xfId="0" applyFont="1" applyAlignment="1">
      <alignment horizontal="right" vertical="top" wrapText="1"/>
      <protection locked="0"/>
    </xf>
    <xf numFmtId="0" fontId="5" fillId="0" borderId="3" xfId="0" applyFont="1" applyBorder="1" applyAlignment="1">
      <alignment horizontal="center" vertical="center"/>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protection locked="0"/>
    </xf>
    <xf numFmtId="0" fontId="5" fillId="0" borderId="12"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11" xfId="0" applyFont="1" applyBorder="1" applyAlignment="1" applyProtection="1">
      <alignment horizontal="center" vertical="center"/>
    </xf>
    <xf numFmtId="0" fontId="4" fillId="0" borderId="11" xfId="0" applyFont="1" applyBorder="1" applyAlignment="1" applyProtection="1">
      <alignment horizontal="right" vertical="center"/>
    </xf>
    <xf numFmtId="0" fontId="4" fillId="0" borderId="6" xfId="0" applyFont="1" applyBorder="1" applyAlignment="1" applyProtection="1">
      <alignment horizontal="left" vertical="center" wrapText="1" indent="1"/>
    </xf>
    <xf numFmtId="0" fontId="12" fillId="0" borderId="10" xfId="0" applyFont="1" applyBorder="1" applyAlignment="1">
      <alignment horizontal="center" vertical="center" wrapText="1"/>
      <protection locked="0"/>
    </xf>
    <xf numFmtId="0" fontId="12" fillId="0" borderId="12" xfId="0" applyFont="1" applyBorder="1" applyAlignment="1">
      <alignment horizontal="center" vertical="center"/>
      <protection locked="0"/>
    </xf>
    <xf numFmtId="0" fontId="12" fillId="0" borderId="12" xfId="0" applyFont="1" applyBorder="1" applyAlignment="1">
      <alignment horizontal="center" vertical="center" wrapText="1"/>
      <protection locked="0"/>
    </xf>
    <xf numFmtId="0" fontId="13" fillId="0" borderId="0" xfId="0" applyFont="1" applyAlignment="1">
      <alignment horizontal="right" vertical="top"/>
      <protection locked="0"/>
    </xf>
    <xf numFmtId="49" fontId="13" fillId="0" borderId="0" xfId="0" applyNumberFormat="1" applyFont="1" applyAlignment="1">
      <protection locked="0"/>
    </xf>
    <xf numFmtId="0" fontId="1" fillId="0" borderId="0" xfId="0" applyFont="1" applyAlignment="1" applyProtection="1">
      <alignment horizontal="right" vertical="top"/>
    </xf>
    <xf numFmtId="0" fontId="2" fillId="0" borderId="0" xfId="0" applyFont="1" applyAlignment="1">
      <alignment horizontal="center" vertical="center" wrapText="1"/>
      <protection locked="0"/>
    </xf>
    <xf numFmtId="0" fontId="14" fillId="0" borderId="0" xfId="0" applyFont="1" applyAlignment="1">
      <alignment horizontal="center" vertical="center" wrapText="1"/>
      <protection locked="0"/>
    </xf>
    <xf numFmtId="0" fontId="14" fillId="0" borderId="0" xfId="0" applyFont="1" applyAlignment="1">
      <alignment horizontal="center" vertical="center"/>
      <protection locked="0"/>
    </xf>
    <xf numFmtId="0" fontId="14"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0" fontId="5" fillId="0" borderId="11" xfId="0" applyFont="1" applyBorder="1" applyAlignment="1">
      <alignment horizontal="center" vertical="center"/>
      <protection locked="0"/>
    </xf>
    <xf numFmtId="0" fontId="9" fillId="0" borderId="6" xfId="0" applyFont="1" applyBorder="1" applyAlignment="1">
      <alignment horizontal="center" vertical="center"/>
      <protection locked="0"/>
    </xf>
    <xf numFmtId="49" fontId="9" fillId="0" borderId="11" xfId="0" applyNumberFormat="1" applyFont="1" applyBorder="1" applyAlignment="1">
      <alignment horizontal="center" vertical="center"/>
      <protection locked="0"/>
    </xf>
    <xf numFmtId="0" fontId="9" fillId="0" borderId="11" xfId="0" applyFont="1" applyBorder="1" applyAlignment="1">
      <alignment horizontal="center" vertical="center"/>
      <protection locked="0"/>
    </xf>
    <xf numFmtId="0" fontId="9" fillId="0" borderId="11" xfId="0" applyFont="1" applyBorder="1" applyAlignment="1" applyProtection="1">
      <alignment horizontal="center" vertical="center"/>
    </xf>
    <xf numFmtId="0" fontId="4" fillId="0" borderId="6" xfId="0" applyFont="1" applyBorder="1" applyAlignment="1">
      <alignment horizontal="left" vertical="center" wrapText="1"/>
      <protection locked="0"/>
    </xf>
    <xf numFmtId="0" fontId="4" fillId="0" borderId="6" xfId="0" applyFont="1" applyBorder="1" applyAlignment="1">
      <alignment horizontal="center" vertical="center" wrapText="1"/>
      <protection locked="0"/>
    </xf>
    <xf numFmtId="49" fontId="8" fillId="0" borderId="7" xfId="0" applyNumberFormat="1" applyFont="1" applyBorder="1" applyAlignment="1" applyProtection="1">
      <alignment horizontal="center" vertical="top"/>
    </xf>
    <xf numFmtId="3" fontId="9"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4" fillId="0" borderId="7" xfId="0" applyFont="1" applyBorder="1" applyAlignment="1">
      <alignment horizontal="center" vertical="center"/>
      <protection locked="0"/>
    </xf>
    <xf numFmtId="0" fontId="4" fillId="0" borderId="7" xfId="0" applyFont="1" applyBorder="1" applyAlignment="1" applyProtection="1">
      <alignment horizontal="left" vertical="center" wrapText="1" indent="2"/>
    </xf>
    <xf numFmtId="0" fontId="4" fillId="0" borderId="7" xfId="0" applyFont="1" applyBorder="1" applyAlignment="1">
      <alignment horizontal="left" vertical="center" wrapText="1"/>
      <protection locked="0"/>
    </xf>
    <xf numFmtId="0" fontId="8"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3" xfId="0" applyFont="1" applyBorder="1" applyAlignment="1">
      <alignment horizontal="center" vertical="center" wrapText="1"/>
      <protection locked="0"/>
    </xf>
    <xf numFmtId="0" fontId="5" fillId="0" borderId="5" xfId="0" applyFont="1" applyBorder="1" applyAlignment="1">
      <alignment horizontal="center" vertical="center"/>
      <protection locked="0"/>
    </xf>
    <xf numFmtId="0" fontId="8"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7" xfId="0" applyFont="1" applyBorder="1" applyAlignment="1" applyProtection="1">
      <alignment horizontal="left" vertical="center"/>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15" fillId="0" borderId="0" xfId="0" applyFont="1" applyAlignment="1" applyProtection="1">
      <alignment horizontal="center" vertical="top"/>
    </xf>
    <xf numFmtId="0" fontId="15" fillId="0" borderId="0" xfId="0" applyFont="1" applyAlignment="1" applyProtection="1">
      <alignment horizontal="center" vertical="top" wrapText="1"/>
    </xf>
    <xf numFmtId="0" fontId="15" fillId="0" borderId="0" xfId="0" applyFont="1" applyAlignment="1" applyProtection="1">
      <alignment vertical="top" wrapText="1"/>
    </xf>
    <xf numFmtId="0" fontId="16" fillId="0" borderId="0" xfId="0" applyAlignment="1" applyProtection="1">
      <alignment horizontal="right" vertical="center" wrapText="1"/>
    </xf>
    <xf numFmtId="0" fontId="17" fillId="0" borderId="6" xfId="0" applyFont="1" applyBorder="1" applyAlignment="1">
      <alignment horizontal="center" vertical="center" wrapText="1"/>
      <protection locked="0"/>
    </xf>
    <xf numFmtId="0" fontId="5" fillId="0" borderId="7" xfId="0" applyFont="1" applyBorder="1" applyAlignment="1" applyProtection="1">
      <alignment horizontal="center" vertical="center"/>
    </xf>
    <xf numFmtId="0" fontId="9" fillId="0" borderId="7" xfId="0" applyFont="1" applyBorder="1" applyAlignment="1">
      <alignment horizontal="center" vertical="center"/>
      <protection locked="0"/>
    </xf>
    <xf numFmtId="0" fontId="18" fillId="0" borderId="7" xfId="0" applyFont="1" applyBorder="1" applyAlignment="1">
      <alignment horizontal="center" vertical="center"/>
      <protection locked="0"/>
    </xf>
    <xf numFmtId="0" fontId="18" fillId="0" borderId="7" xfId="0" applyFont="1" applyBorder="1" applyAlignment="1" applyProtection="1">
      <alignment horizontal="center" vertical="center"/>
    </xf>
    <xf numFmtId="0" fontId="18" fillId="0" borderId="2" xfId="0" applyFont="1" applyBorder="1" applyAlignment="1" applyProtection="1">
      <alignment horizontal="center" vertical="center"/>
    </xf>
    <xf numFmtId="178" fontId="16" fillId="0" borderId="7" xfId="54" applyFont="1">
      <alignment horizontal="right" vertical="center"/>
    </xf>
    <xf numFmtId="178" fontId="16" fillId="0" borderId="7" xfId="54" applyFont="1" applyAlignment="1">
      <alignment horizontal="center" vertical="center"/>
    </xf>
    <xf numFmtId="0" fontId="7" fillId="0" borderId="0" xfId="0" applyFont="1" applyAlignment="1">
      <alignment vertical="center"/>
      <protection locked="0"/>
    </xf>
    <xf numFmtId="49" fontId="8" fillId="0" borderId="0" xfId="0" applyNumberFormat="1" applyFont="1" applyAlignment="1" applyProtection="1">
      <alignment vertical="center"/>
    </xf>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0" fontId="9" fillId="0" borderId="7" xfId="0" applyFont="1" applyBorder="1" applyAlignment="1" applyProtection="1">
      <alignment horizontal="center" vertical="center"/>
    </xf>
    <xf numFmtId="49" fontId="9"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wrapText="1" indent="1"/>
    </xf>
    <xf numFmtId="0" fontId="19" fillId="0" borderId="0" xfId="0" applyFont="1" applyAlignment="1" applyProtection="1">
      <alignment horizontal="center" vertical="center"/>
    </xf>
    <xf numFmtId="0" fontId="20" fillId="0" borderId="0" xfId="0" applyFont="1" applyAlignment="1" applyProtection="1">
      <alignment horizontal="center" vertical="center"/>
    </xf>
    <xf numFmtId="0" fontId="4" fillId="0" borderId="7" xfId="0" applyFont="1" applyBorder="1" applyAlignment="1" applyProtection="1">
      <alignment vertical="center"/>
    </xf>
    <xf numFmtId="0" fontId="4" fillId="0" borderId="7" xfId="0" applyFont="1" applyBorder="1" applyAlignment="1">
      <alignment horizontal="left" vertical="center"/>
      <protection locked="0"/>
    </xf>
    <xf numFmtId="0" fontId="4" fillId="0" borderId="7" xfId="0" applyFont="1" applyBorder="1" applyAlignment="1">
      <alignment vertical="center"/>
      <protection locked="0"/>
    </xf>
    <xf numFmtId="0" fontId="21" fillId="0" borderId="7" xfId="0" applyFont="1" applyBorder="1" applyAlignment="1" applyProtection="1">
      <alignment horizontal="center" vertical="center"/>
    </xf>
    <xf numFmtId="0" fontId="21" fillId="0" borderId="7" xfId="0" applyFont="1" applyBorder="1" applyAlignment="1">
      <alignment horizontal="center" vertical="center"/>
      <protection locked="0"/>
    </xf>
    <xf numFmtId="0" fontId="7" fillId="0" borderId="7" xfId="0" applyFont="1" applyBorder="1">
      <alignment vertical="top"/>
      <protection locked="0"/>
    </xf>
    <xf numFmtId="178" fontId="7" fillId="0" borderId="7" xfId="0" applyNumberFormat="1" applyFont="1" applyBorder="1" applyAlignment="1">
      <alignment horizontal="right" vertical="center"/>
      <protection locked="0"/>
    </xf>
    <xf numFmtId="0" fontId="4" fillId="0" borderId="7" xfId="0" applyFont="1" applyBorder="1" applyAlignment="1" applyProtection="1">
      <alignment horizontal="left" vertical="center"/>
    </xf>
    <xf numFmtId="178" fontId="22" fillId="0" borderId="7" xfId="54" applyFont="1" applyProtection="1">
      <alignment horizontal="right" vertical="center"/>
      <protection locked="0"/>
    </xf>
    <xf numFmtId="0" fontId="23" fillId="0" borderId="0" xfId="0" applyFont="1" applyProtection="1">
      <alignment vertical="top"/>
    </xf>
    <xf numFmtId="0" fontId="24"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4" fillId="0" borderId="7" xfId="0" applyFont="1" applyBorder="1" applyAlignment="1" applyProtection="1">
      <alignment horizontal="left" vertical="center" indent="1"/>
    </xf>
    <xf numFmtId="0" fontId="7" fillId="0" borderId="7" xfId="0" applyFont="1" applyBorder="1" applyAlignment="1">
      <alignment horizontal="left" vertical="center" indent="2"/>
      <protection locked="0"/>
    </xf>
    <xf numFmtId="0" fontId="7" fillId="0" borderId="7" xfId="0" applyFont="1" applyBorder="1" applyAlignment="1" applyProtection="1">
      <alignment horizontal="left" vertical="center" indent="2"/>
    </xf>
    <xf numFmtId="0" fontId="7" fillId="0" borderId="2" xfId="0" applyFont="1" applyBorder="1" applyAlignment="1">
      <alignment horizontal="center" vertical="center" wrapText="1"/>
      <protection locked="0"/>
    </xf>
    <xf numFmtId="0" fontId="7" fillId="0" borderId="4" xfId="0" applyFont="1" applyBorder="1" applyAlignment="1" applyProtection="1">
      <alignment horizontal="center" vertical="center" wrapText="1"/>
    </xf>
    <xf numFmtId="0" fontId="25" fillId="0" borderId="0" xfId="0" applyFont="1" applyAlignment="1" applyProtection="1"/>
    <xf numFmtId="0" fontId="26" fillId="0" borderId="0" xfId="0" applyFont="1" applyAlignment="1" applyProtection="1">
      <alignment horizontal="center" vertical="center"/>
    </xf>
    <xf numFmtId="0" fontId="5"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26" fillId="0" borderId="0" xfId="0" applyFont="1" applyAlignment="1">
      <alignment horizontal="center" vertical="center"/>
      <protection locked="0"/>
    </xf>
    <xf numFmtId="0" fontId="5" fillId="0" borderId="0" xfId="0" applyFont="1" applyAlignment="1">
      <alignment vertical="center"/>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7" fillId="0" borderId="0" xfId="0" applyFont="1" applyAlignment="1" applyProtection="1">
      <alignment horizontal="center" vertical="top"/>
    </xf>
    <xf numFmtId="0" fontId="28" fillId="0" borderId="0" xfId="0" applyFont="1" applyAlignment="1" applyProtection="1">
      <alignment horizontal="center" vertical="center"/>
    </xf>
    <xf numFmtId="0" fontId="7" fillId="0" borderId="4" xfId="0" applyFont="1" applyBorder="1" applyAlignment="1">
      <alignment horizontal="left" vertical="center"/>
      <protection locked="0"/>
    </xf>
    <xf numFmtId="0" fontId="7" fillId="0" borderId="6" xfId="0" applyFont="1" applyBorder="1" applyAlignment="1">
      <alignment horizontal="left" vertical="center"/>
      <protection locked="0"/>
    </xf>
    <xf numFmtId="0" fontId="7" fillId="0" borderId="11" xfId="0" applyFont="1" applyBorder="1" applyAlignment="1">
      <alignment horizontal="left" vertical="center"/>
      <protection locked="0"/>
    </xf>
    <xf numFmtId="0" fontId="8" fillId="0" borderId="6" xfId="0" applyFont="1" applyBorder="1" applyAlignment="1">
      <alignment vertical="center"/>
      <protection locked="0"/>
    </xf>
    <xf numFmtId="0" fontId="22" fillId="0" borderId="6" xfId="0" applyFont="1" applyBorder="1" applyAlignment="1">
      <alignment horizontal="center" vertical="center"/>
      <protection locked="0"/>
    </xf>
    <xf numFmtId="0" fontId="21"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0" fontId="21" fillId="0" borderId="6" xfId="0" applyFont="1" applyBorder="1" applyAlignment="1">
      <alignment horizontal="center" vertical="center"/>
      <protection locked="0"/>
    </xf>
    <xf numFmtId="0" fontId="4" fillId="0" borderId="7" xfId="0" applyFont="1" applyBorder="1" applyAlignment="1" applyProtection="1" quotePrefix="1">
      <alignment horizontal="left" vertical="center" indent="1"/>
    </xf>
    <xf numFmtId="0" fontId="7" fillId="0" borderId="7" xfId="0" applyFont="1" applyBorder="1" applyAlignment="1" quotePrefix="1">
      <alignment horizontal="left" vertical="center" indent="2"/>
      <protection locked="0"/>
    </xf>
    <xf numFmtId="0" fontId="7" fillId="0" borderId="7" xfId="0" applyFont="1" applyBorder="1" applyAlignment="1" applyProtection="1" quotePrefix="1">
      <alignment horizontal="left" vertical="center" indent="2"/>
    </xf>
    <xf numFmtId="0" fontId="4" fillId="0" borderId="7" xfId="0" applyFont="1" applyBorder="1" applyAlignment="1" applyProtection="1" quotePrefix="1">
      <alignment horizontal="left" vertical="center" wrapText="1" indent="2"/>
    </xf>
    <xf numFmtId="0" fontId="4" fillId="0" borderId="6" xfId="0" applyFont="1" applyBorder="1" applyAlignment="1" applyProtection="1" quotePrefix="1">
      <alignment horizontal="left" vertical="center" wrapText="1" inden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workbookViewId="0">
      <selection activeCell="A1" sqref="A1"/>
    </sheetView>
  </sheetViews>
  <sheetFormatPr defaultColWidth="9.14285714285714" defaultRowHeight="12" customHeight="1" outlineLevelCol="3"/>
  <cols>
    <col min="1" max="1" width="31.847619047619" customWidth="1"/>
    <col min="2" max="2" width="35.5714285714286" customWidth="1"/>
    <col min="3" max="3" width="36.5714285714286" customWidth="1"/>
    <col min="4" max="4" width="33.847619047619" customWidth="1"/>
  </cols>
  <sheetData>
    <row r="1" ht="15" customHeight="1" spans="4:4">
      <c r="D1" s="32" t="s">
        <v>0</v>
      </c>
    </row>
    <row r="2" ht="36" customHeight="1" spans="1:4">
      <c r="A2" s="4" t="str">
        <f>"2025"&amp;"年部门财务收支预算总表"</f>
        <v>2025年部门财务收支预算总表</v>
      </c>
      <c r="B2" s="204"/>
      <c r="C2" s="204"/>
      <c r="D2" s="204"/>
    </row>
    <row r="3" ht="18.75" customHeight="1" spans="1:4">
      <c r="A3" s="34" t="str">
        <f>"单位名称："&amp;"中国共产党沧源佤族自治县委员会党校"</f>
        <v>单位名称：中国共产党沧源佤族自治县委员会党校</v>
      </c>
      <c r="B3" s="205"/>
      <c r="C3" s="205"/>
      <c r="D3" s="32" t="s">
        <v>1</v>
      </c>
    </row>
    <row r="4" ht="18.75" customHeight="1" spans="1:4">
      <c r="A4" s="11" t="s">
        <v>2</v>
      </c>
      <c r="B4" s="13"/>
      <c r="C4" s="11" t="s">
        <v>3</v>
      </c>
      <c r="D4" s="13"/>
    </row>
    <row r="5" ht="18.75" customHeight="1" spans="1:4">
      <c r="A5" s="26" t="s">
        <v>4</v>
      </c>
      <c r="B5" s="26" t="str">
        <f t="shared" ref="B5:D5" si="0">"2025"&amp;"年预算数"</f>
        <v>2025年预算数</v>
      </c>
      <c r="C5" s="26" t="s">
        <v>5</v>
      </c>
      <c r="D5" s="26" t="str">
        <f t="shared" si="0"/>
        <v>2025年预算数</v>
      </c>
    </row>
    <row r="6" ht="18.75" customHeight="1" spans="1:4">
      <c r="A6" s="28"/>
      <c r="B6" s="28"/>
      <c r="C6" s="28"/>
      <c r="D6" s="28"/>
    </row>
    <row r="7" ht="18.75" customHeight="1" spans="1:4">
      <c r="A7" s="169" t="s">
        <v>6</v>
      </c>
      <c r="B7" s="23">
        <v>2864249.12</v>
      </c>
      <c r="C7" s="169" t="s">
        <v>7</v>
      </c>
      <c r="D7" s="23"/>
    </row>
    <row r="8" ht="18.75" customHeight="1" spans="1:4">
      <c r="A8" s="169" t="s">
        <v>8</v>
      </c>
      <c r="B8" s="23"/>
      <c r="C8" s="169" t="s">
        <v>9</v>
      </c>
      <c r="D8" s="23"/>
    </row>
    <row r="9" ht="18.75" customHeight="1" spans="1:4">
      <c r="A9" s="169" t="s">
        <v>10</v>
      </c>
      <c r="B9" s="23"/>
      <c r="C9" s="169" t="s">
        <v>11</v>
      </c>
      <c r="D9" s="23"/>
    </row>
    <row r="10" ht="18.75" customHeight="1" spans="1:4">
      <c r="A10" s="169" t="s">
        <v>12</v>
      </c>
      <c r="B10" s="23"/>
      <c r="C10" s="169" t="s">
        <v>13</v>
      </c>
      <c r="D10" s="23"/>
    </row>
    <row r="11" ht="18.75" customHeight="1" spans="1:4">
      <c r="A11" s="21" t="s">
        <v>14</v>
      </c>
      <c r="B11" s="23">
        <v>1063000</v>
      </c>
      <c r="C11" s="206" t="s">
        <v>15</v>
      </c>
      <c r="D11" s="23">
        <v>2939176.69</v>
      </c>
    </row>
    <row r="12" ht="18.75" customHeight="1" spans="1:4">
      <c r="A12" s="207" t="s">
        <v>16</v>
      </c>
      <c r="B12" s="23"/>
      <c r="C12" s="208" t="s">
        <v>17</v>
      </c>
      <c r="D12" s="23"/>
    </row>
    <row r="13" ht="18.75" customHeight="1" spans="1:4">
      <c r="A13" s="207" t="s">
        <v>18</v>
      </c>
      <c r="B13" s="23"/>
      <c r="C13" s="208" t="s">
        <v>19</v>
      </c>
      <c r="D13" s="23"/>
    </row>
    <row r="14" ht="18.75" customHeight="1" spans="1:4">
      <c r="A14" s="207" t="s">
        <v>20</v>
      </c>
      <c r="B14" s="23"/>
      <c r="C14" s="208" t="s">
        <v>21</v>
      </c>
      <c r="D14" s="23">
        <v>690936.6</v>
      </c>
    </row>
    <row r="15" ht="18.75" customHeight="1" spans="1:4">
      <c r="A15" s="207" t="s">
        <v>22</v>
      </c>
      <c r="B15" s="23"/>
      <c r="C15" s="208" t="s">
        <v>23</v>
      </c>
      <c r="D15" s="23">
        <v>114400.43</v>
      </c>
    </row>
    <row r="16" ht="18.75" customHeight="1" spans="1:4">
      <c r="A16" s="207" t="s">
        <v>24</v>
      </c>
      <c r="B16" s="23">
        <v>1063000</v>
      </c>
      <c r="C16" s="207" t="s">
        <v>25</v>
      </c>
      <c r="D16" s="23"/>
    </row>
    <row r="17" ht="18.75" customHeight="1" spans="1:4">
      <c r="A17" s="207" t="s">
        <v>26</v>
      </c>
      <c r="B17" s="23"/>
      <c r="C17" s="207" t="s">
        <v>27</v>
      </c>
      <c r="D17" s="23"/>
    </row>
    <row r="18" ht="18.75" customHeight="1" spans="1:4">
      <c r="A18" s="209" t="s">
        <v>26</v>
      </c>
      <c r="B18" s="23"/>
      <c r="C18" s="208" t="s">
        <v>28</v>
      </c>
      <c r="D18" s="23"/>
    </row>
    <row r="19" ht="18.75" customHeight="1" spans="1:4">
      <c r="A19" s="209" t="s">
        <v>26</v>
      </c>
      <c r="B19" s="23"/>
      <c r="C19" s="208" t="s">
        <v>29</v>
      </c>
      <c r="D19" s="23"/>
    </row>
    <row r="20" ht="18.75" customHeight="1" spans="1:4">
      <c r="A20" s="209" t="s">
        <v>26</v>
      </c>
      <c r="B20" s="23"/>
      <c r="C20" s="208" t="s">
        <v>30</v>
      </c>
      <c r="D20" s="23"/>
    </row>
    <row r="21" ht="18.75" customHeight="1" spans="1:4">
      <c r="A21" s="209" t="s">
        <v>26</v>
      </c>
      <c r="B21" s="23"/>
      <c r="C21" s="208" t="s">
        <v>31</v>
      </c>
      <c r="D21" s="23"/>
    </row>
    <row r="22" ht="18.75" customHeight="1" spans="1:4">
      <c r="A22" s="209" t="s">
        <v>26</v>
      </c>
      <c r="B22" s="23"/>
      <c r="C22" s="208" t="s">
        <v>32</v>
      </c>
      <c r="D22" s="23"/>
    </row>
    <row r="23" ht="18.75" customHeight="1" spans="1:4">
      <c r="A23" s="209" t="s">
        <v>26</v>
      </c>
      <c r="B23" s="23"/>
      <c r="C23" s="208" t="s">
        <v>33</v>
      </c>
      <c r="D23" s="23"/>
    </row>
    <row r="24" ht="18.75" customHeight="1" spans="1:4">
      <c r="A24" s="209" t="s">
        <v>26</v>
      </c>
      <c r="B24" s="23"/>
      <c r="C24" s="208" t="s">
        <v>34</v>
      </c>
      <c r="D24" s="23"/>
    </row>
    <row r="25" ht="18.75" customHeight="1" spans="1:4">
      <c r="A25" s="209" t="s">
        <v>26</v>
      </c>
      <c r="B25" s="23"/>
      <c r="C25" s="208" t="s">
        <v>35</v>
      </c>
      <c r="D25" s="23">
        <v>182735.4</v>
      </c>
    </row>
    <row r="26" ht="18.75" customHeight="1" spans="1:4">
      <c r="A26" s="209" t="s">
        <v>26</v>
      </c>
      <c r="B26" s="23"/>
      <c r="C26" s="208" t="s">
        <v>36</v>
      </c>
      <c r="D26" s="23"/>
    </row>
    <row r="27" ht="18.75" customHeight="1" spans="1:4">
      <c r="A27" s="209" t="s">
        <v>26</v>
      </c>
      <c r="B27" s="23"/>
      <c r="C27" s="208" t="s">
        <v>37</v>
      </c>
      <c r="D27" s="23"/>
    </row>
    <row r="28" ht="18.75" customHeight="1" spans="1:4">
      <c r="A28" s="209" t="s">
        <v>26</v>
      </c>
      <c r="B28" s="23"/>
      <c r="C28" s="208" t="s">
        <v>38</v>
      </c>
      <c r="D28" s="23"/>
    </row>
    <row r="29" ht="18.75" customHeight="1" spans="1:4">
      <c r="A29" s="209" t="s">
        <v>26</v>
      </c>
      <c r="B29" s="23"/>
      <c r="C29" s="208" t="s">
        <v>39</v>
      </c>
      <c r="D29" s="23"/>
    </row>
    <row r="30" ht="18.75" customHeight="1" spans="1:4">
      <c r="A30" s="210" t="s">
        <v>26</v>
      </c>
      <c r="B30" s="23"/>
      <c r="C30" s="207" t="s">
        <v>40</v>
      </c>
      <c r="D30" s="23"/>
    </row>
    <row r="31" ht="18.75" customHeight="1" spans="1:4">
      <c r="A31" s="210" t="s">
        <v>26</v>
      </c>
      <c r="B31" s="23"/>
      <c r="C31" s="207" t="s">
        <v>41</v>
      </c>
      <c r="D31" s="23"/>
    </row>
    <row r="32" ht="18.75" customHeight="1" spans="1:4">
      <c r="A32" s="210" t="s">
        <v>26</v>
      </c>
      <c r="B32" s="23"/>
      <c r="C32" s="207" t="s">
        <v>42</v>
      </c>
      <c r="D32" s="23"/>
    </row>
    <row r="33" ht="18.75" customHeight="1" spans="1:4">
      <c r="A33" s="211"/>
      <c r="B33" s="170"/>
      <c r="C33" s="207" t="s">
        <v>43</v>
      </c>
      <c r="D33" s="168"/>
    </row>
    <row r="34" ht="18.75" customHeight="1" spans="1:4">
      <c r="A34" s="211" t="s">
        <v>44</v>
      </c>
      <c r="B34" s="170">
        <f>SUM(B7:B11)</f>
        <v>3927249.12</v>
      </c>
      <c r="C34" s="165" t="s">
        <v>45</v>
      </c>
      <c r="D34" s="170">
        <v>3927249.12</v>
      </c>
    </row>
    <row r="35" ht="18.75" customHeight="1" spans="1:4">
      <c r="A35" s="212" t="s">
        <v>46</v>
      </c>
      <c r="B35" s="23"/>
      <c r="C35" s="169" t="s">
        <v>47</v>
      </c>
      <c r="D35" s="23"/>
    </row>
    <row r="36" ht="18.75" customHeight="1" spans="1:4">
      <c r="A36" s="212" t="s">
        <v>48</v>
      </c>
      <c r="B36" s="23"/>
      <c r="C36" s="169" t="s">
        <v>48</v>
      </c>
      <c r="D36" s="23"/>
    </row>
    <row r="37" ht="18.75" customHeight="1" spans="1:4">
      <c r="A37" s="212" t="s">
        <v>49</v>
      </c>
      <c r="B37" s="23">
        <f>B35-B36</f>
        <v>0</v>
      </c>
      <c r="C37" s="169" t="s">
        <v>50</v>
      </c>
      <c r="D37" s="23"/>
    </row>
    <row r="38" ht="18.75" customHeight="1" spans="1:4">
      <c r="A38" s="213" t="s">
        <v>51</v>
      </c>
      <c r="B38" s="170">
        <f t="shared" ref="B38:D38" si="1">B34+B35</f>
        <v>3927249.12</v>
      </c>
      <c r="C38" s="165" t="s">
        <v>52</v>
      </c>
      <c r="D38" s="170">
        <f t="shared" si="1"/>
        <v>3927249.12</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C11" sqref="C11"/>
    </sheetView>
  </sheetViews>
  <sheetFormatPr defaultColWidth="9.14285714285714" defaultRowHeight="14.25" customHeight="1" outlineLevelCol="5"/>
  <cols>
    <col min="1" max="1" width="32.1428571428571" customWidth="1"/>
    <col min="2" max="2" width="16.847619047619" customWidth="1"/>
    <col min="3" max="3" width="53.5714285714286" customWidth="1"/>
    <col min="4" max="6" width="28.5714285714286" customWidth="1"/>
  </cols>
  <sheetData>
    <row r="1" ht="15.75" customHeight="1" spans="1:6">
      <c r="A1" s="97">
        <v>1</v>
      </c>
      <c r="B1" s="98">
        <v>0</v>
      </c>
      <c r="C1" s="97">
        <v>1</v>
      </c>
      <c r="D1" s="99"/>
      <c r="E1" s="99"/>
      <c r="F1" s="32" t="s">
        <v>391</v>
      </c>
    </row>
    <row r="2" ht="36.75" customHeight="1" spans="1:6">
      <c r="A2" s="100" t="str">
        <f>"2025"&amp;"年部门政府性基金预算支出预算表"</f>
        <v>2025年部门政府性基金预算支出预算表</v>
      </c>
      <c r="B2" s="101" t="s">
        <v>392</v>
      </c>
      <c r="C2" s="102"/>
      <c r="D2" s="103"/>
      <c r="E2" s="103"/>
      <c r="F2" s="103"/>
    </row>
    <row r="3" ht="18.75" customHeight="1" spans="1:6">
      <c r="A3" s="6" t="str">
        <f>"单位名称："&amp;"中国共产党沧源佤族自治县委员会党校"</f>
        <v>单位名称：中国共产党沧源佤族自治县委员会党校</v>
      </c>
      <c r="B3" s="6" t="s">
        <v>393</v>
      </c>
      <c r="C3" s="97"/>
      <c r="D3" s="99"/>
      <c r="E3" s="99"/>
      <c r="F3" s="32" t="s">
        <v>1</v>
      </c>
    </row>
    <row r="4" ht="18.75" customHeight="1" spans="1:6">
      <c r="A4" s="104" t="s">
        <v>185</v>
      </c>
      <c r="B4" s="105" t="s">
        <v>73</v>
      </c>
      <c r="C4" s="106" t="s">
        <v>74</v>
      </c>
      <c r="D4" s="12" t="s">
        <v>394</v>
      </c>
      <c r="E4" s="12"/>
      <c r="F4" s="13"/>
    </row>
    <row r="5" ht="18.75" customHeight="1" spans="1:6">
      <c r="A5" s="107"/>
      <c r="B5" s="108"/>
      <c r="C5" s="109"/>
      <c r="D5" s="91" t="s">
        <v>56</v>
      </c>
      <c r="E5" s="91" t="s">
        <v>75</v>
      </c>
      <c r="F5" s="91" t="s">
        <v>76</v>
      </c>
    </row>
    <row r="6" ht="18.75" customHeight="1" spans="1:6">
      <c r="A6" s="110">
        <v>1</v>
      </c>
      <c r="B6" s="111" t="s">
        <v>166</v>
      </c>
      <c r="C6" s="112">
        <v>3</v>
      </c>
      <c r="D6" s="113">
        <v>4</v>
      </c>
      <c r="E6" s="113">
        <v>5</v>
      </c>
      <c r="F6" s="113">
        <v>6</v>
      </c>
    </row>
    <row r="7" ht="18.75" customHeight="1" spans="1:6">
      <c r="A7" s="114"/>
      <c r="B7" s="79"/>
      <c r="C7" s="79"/>
      <c r="D7" s="23"/>
      <c r="E7" s="23"/>
      <c r="F7" s="23"/>
    </row>
    <row r="8" ht="18.75" customHeight="1" spans="1:6">
      <c r="A8" s="114"/>
      <c r="B8" s="79"/>
      <c r="C8" s="79"/>
      <c r="D8" s="23"/>
      <c r="E8" s="23"/>
      <c r="F8" s="23"/>
    </row>
    <row r="9" ht="18.75" customHeight="1" spans="1:6">
      <c r="A9" s="115" t="s">
        <v>56</v>
      </c>
      <c r="B9" s="116"/>
      <c r="C9" s="25"/>
      <c r="D9" s="23"/>
      <c r="E9" s="23"/>
      <c r="F9" s="23"/>
    </row>
    <row r="11" customHeight="1" spans="3:3">
      <c r="C11" t="s">
        <v>395</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 A1 A1 A1 A1 A1 A1 A1 A1 A1 A1 A1 A1 A1 A1 A1 A1"/>
    </sheetView>
  </sheetViews>
  <sheetFormatPr defaultColWidth="9.14285714285714" defaultRowHeight="14.25" customHeight="1"/>
  <cols>
    <col min="1" max="1" width="39.1428571428571" customWidth="1"/>
    <col min="2" max="2" width="21.7142857142857" customWidth="1"/>
    <col min="3" max="3" width="35.2857142857143" customWidth="1"/>
    <col min="4" max="4" width="7.71428571428571" customWidth="1"/>
    <col min="5" max="5" width="10.2857142857143" customWidth="1"/>
    <col min="6" max="17" width="16.5714285714286" customWidth="1"/>
  </cols>
  <sheetData>
    <row r="1" ht="15.75" customHeight="1" spans="1:17">
      <c r="A1" s="2"/>
      <c r="B1" s="2"/>
      <c r="C1" s="2"/>
      <c r="D1" s="2"/>
      <c r="E1" s="2"/>
      <c r="F1" s="2"/>
      <c r="G1" s="2"/>
      <c r="H1" s="2"/>
      <c r="I1" s="2"/>
      <c r="J1" s="2"/>
      <c r="O1" s="31"/>
      <c r="P1" s="31"/>
      <c r="Q1" s="32" t="s">
        <v>396</v>
      </c>
    </row>
    <row r="2" ht="35.25" customHeight="1" spans="1:17">
      <c r="A2" s="33" t="str">
        <f>"2025"&amp;"年部门政府采购预算表"</f>
        <v>2025年部门政府采购预算表</v>
      </c>
      <c r="B2" s="5"/>
      <c r="C2" s="5"/>
      <c r="D2" s="5"/>
      <c r="E2" s="5"/>
      <c r="F2" s="5"/>
      <c r="G2" s="5"/>
      <c r="H2" s="5"/>
      <c r="I2" s="5"/>
      <c r="J2" s="5"/>
      <c r="K2" s="66"/>
      <c r="L2" s="5"/>
      <c r="M2" s="5"/>
      <c r="N2" s="5"/>
      <c r="O2" s="66"/>
      <c r="P2" s="66"/>
      <c r="Q2" s="5"/>
    </row>
    <row r="3" ht="18.75" customHeight="1" spans="1:17">
      <c r="A3" s="34" t="str">
        <f>"单位名称："&amp;"中国共产党沧源佤族自治县委员会党校"</f>
        <v>单位名称：中国共产党沧源佤族自治县委员会党校</v>
      </c>
      <c r="B3" s="8"/>
      <c r="C3" s="8"/>
      <c r="D3" s="8"/>
      <c r="E3" s="8"/>
      <c r="F3" s="8"/>
      <c r="G3" s="8"/>
      <c r="H3" s="8"/>
      <c r="I3" s="8"/>
      <c r="J3" s="8"/>
      <c r="O3" s="84"/>
      <c r="P3" s="84"/>
      <c r="Q3" s="32" t="s">
        <v>172</v>
      </c>
    </row>
    <row r="4" ht="18.75" customHeight="1" spans="1:17">
      <c r="A4" s="10" t="s">
        <v>397</v>
      </c>
      <c r="B4" s="69" t="s">
        <v>398</v>
      </c>
      <c r="C4" s="69" t="s">
        <v>399</v>
      </c>
      <c r="D4" s="69" t="s">
        <v>400</v>
      </c>
      <c r="E4" s="69" t="s">
        <v>401</v>
      </c>
      <c r="F4" s="69" t="s">
        <v>402</v>
      </c>
      <c r="G4" s="38" t="s">
        <v>192</v>
      </c>
      <c r="H4" s="38"/>
      <c r="I4" s="38"/>
      <c r="J4" s="38"/>
      <c r="K4" s="71"/>
      <c r="L4" s="38"/>
      <c r="M4" s="38"/>
      <c r="N4" s="38"/>
      <c r="O4" s="86"/>
      <c r="P4" s="71"/>
      <c r="Q4" s="39"/>
    </row>
    <row r="5" ht="18.75" customHeight="1" spans="1:17">
      <c r="A5" s="15"/>
      <c r="B5" s="72"/>
      <c r="C5" s="72"/>
      <c r="D5" s="72"/>
      <c r="E5" s="72"/>
      <c r="F5" s="72"/>
      <c r="G5" s="72" t="s">
        <v>56</v>
      </c>
      <c r="H5" s="72" t="s">
        <v>59</v>
      </c>
      <c r="I5" s="72" t="s">
        <v>403</v>
      </c>
      <c r="J5" s="72" t="s">
        <v>404</v>
      </c>
      <c r="K5" s="94" t="s">
        <v>405</v>
      </c>
      <c r="L5" s="87" t="s">
        <v>78</v>
      </c>
      <c r="M5" s="87"/>
      <c r="N5" s="87"/>
      <c r="O5" s="95"/>
      <c r="P5" s="96"/>
      <c r="Q5" s="74"/>
    </row>
    <row r="6" ht="27" customHeight="1" spans="1:17">
      <c r="A6" s="17"/>
      <c r="B6" s="74"/>
      <c r="C6" s="74"/>
      <c r="D6" s="74"/>
      <c r="E6" s="74"/>
      <c r="F6" s="74"/>
      <c r="G6" s="74"/>
      <c r="H6" s="74" t="s">
        <v>58</v>
      </c>
      <c r="I6" s="74"/>
      <c r="J6" s="74"/>
      <c r="K6" s="75"/>
      <c r="L6" s="74" t="s">
        <v>58</v>
      </c>
      <c r="M6" s="74" t="s">
        <v>65</v>
      </c>
      <c r="N6" s="74" t="s">
        <v>200</v>
      </c>
      <c r="O6" s="90" t="s">
        <v>67</v>
      </c>
      <c r="P6" s="75" t="s">
        <v>68</v>
      </c>
      <c r="Q6" s="74" t="s">
        <v>69</v>
      </c>
    </row>
    <row r="7" ht="18.75" customHeight="1" spans="1:17">
      <c r="A7" s="28">
        <v>1</v>
      </c>
      <c r="B7" s="91">
        <v>2</v>
      </c>
      <c r="C7" s="91">
        <v>3</v>
      </c>
      <c r="D7" s="28">
        <v>4</v>
      </c>
      <c r="E7" s="91">
        <v>5</v>
      </c>
      <c r="F7" s="91">
        <v>6</v>
      </c>
      <c r="G7" s="28">
        <v>7</v>
      </c>
      <c r="H7" s="91">
        <v>8</v>
      </c>
      <c r="I7" s="91">
        <v>9</v>
      </c>
      <c r="J7" s="28">
        <v>10</v>
      </c>
      <c r="K7" s="91">
        <v>11</v>
      </c>
      <c r="L7" s="91">
        <v>12</v>
      </c>
      <c r="M7" s="28">
        <v>13</v>
      </c>
      <c r="N7" s="91">
        <v>14</v>
      </c>
      <c r="O7" s="91">
        <v>15</v>
      </c>
      <c r="P7" s="28">
        <v>16</v>
      </c>
      <c r="Q7" s="91">
        <v>17</v>
      </c>
    </row>
    <row r="8" ht="18.75" customHeight="1" spans="1:17">
      <c r="A8" s="77" t="s">
        <v>71</v>
      </c>
      <c r="B8" s="78"/>
      <c r="C8" s="78"/>
      <c r="D8" s="78"/>
      <c r="E8" s="92"/>
      <c r="F8" s="23">
        <v>130000</v>
      </c>
      <c r="G8" s="23">
        <v>142800</v>
      </c>
      <c r="H8" s="23">
        <v>12800</v>
      </c>
      <c r="I8" s="23"/>
      <c r="J8" s="23"/>
      <c r="K8" s="23"/>
      <c r="L8" s="23">
        <v>130000</v>
      </c>
      <c r="M8" s="23"/>
      <c r="N8" s="23"/>
      <c r="O8" s="23"/>
      <c r="P8" s="23"/>
      <c r="Q8" s="23">
        <v>130000</v>
      </c>
    </row>
    <row r="9" ht="18.75" customHeight="1" spans="1:17">
      <c r="A9" s="218" t="s">
        <v>267</v>
      </c>
      <c r="B9" s="78" t="s">
        <v>406</v>
      </c>
      <c r="C9" s="78" t="s">
        <v>407</v>
      </c>
      <c r="D9" s="78" t="s">
        <v>309</v>
      </c>
      <c r="E9" s="92">
        <v>2</v>
      </c>
      <c r="F9" s="23"/>
      <c r="G9" s="23">
        <v>12800</v>
      </c>
      <c r="H9" s="23">
        <v>12800</v>
      </c>
      <c r="I9" s="23"/>
      <c r="J9" s="23"/>
      <c r="K9" s="23"/>
      <c r="L9" s="23"/>
      <c r="M9" s="23"/>
      <c r="N9" s="23"/>
      <c r="O9" s="23"/>
      <c r="P9" s="23"/>
      <c r="Q9" s="23"/>
    </row>
    <row r="10" ht="18.75" customHeight="1" spans="1:17">
      <c r="A10" s="218" t="s">
        <v>279</v>
      </c>
      <c r="B10" s="78" t="s">
        <v>408</v>
      </c>
      <c r="C10" s="78" t="s">
        <v>407</v>
      </c>
      <c r="D10" s="78" t="s">
        <v>302</v>
      </c>
      <c r="E10" s="92">
        <v>50</v>
      </c>
      <c r="F10" s="23">
        <v>130000</v>
      </c>
      <c r="G10" s="23">
        <v>130000</v>
      </c>
      <c r="H10" s="23"/>
      <c r="I10" s="23"/>
      <c r="J10" s="23"/>
      <c r="K10" s="23"/>
      <c r="L10" s="23">
        <v>130000</v>
      </c>
      <c r="M10" s="23"/>
      <c r="N10" s="23"/>
      <c r="O10" s="23"/>
      <c r="P10" s="23"/>
      <c r="Q10" s="23">
        <v>130000</v>
      </c>
    </row>
    <row r="11" ht="18.75" customHeight="1" spans="1:17">
      <c r="A11" s="80" t="s">
        <v>56</v>
      </c>
      <c r="B11" s="25"/>
      <c r="C11" s="25"/>
      <c r="D11" s="25"/>
      <c r="E11" s="25"/>
      <c r="F11" s="23">
        <v>130000</v>
      </c>
      <c r="G11" s="23">
        <v>142800</v>
      </c>
      <c r="H11" s="23">
        <v>12800</v>
      </c>
      <c r="I11" s="23"/>
      <c r="J11" s="23"/>
      <c r="K11" s="23"/>
      <c r="L11" s="23">
        <v>130000</v>
      </c>
      <c r="M11" s="23"/>
      <c r="N11" s="23"/>
      <c r="O11" s="23"/>
      <c r="P11" s="23"/>
      <c r="Q11" s="23">
        <v>130000</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C12" sqref="C12"/>
    </sheetView>
  </sheetViews>
  <sheetFormatPr defaultColWidth="9.14285714285714" defaultRowHeight="14.25" customHeight="1"/>
  <cols>
    <col min="1" max="1" width="31.4190476190476" customWidth="1"/>
    <col min="2" max="3" width="21.847619047619" customWidth="1"/>
    <col min="4" max="14" width="19" customWidth="1"/>
  </cols>
  <sheetData>
    <row r="1" ht="13.5" customHeight="1" spans="1:14">
      <c r="A1" s="62"/>
      <c r="B1" s="62"/>
      <c r="C1" s="63"/>
      <c r="D1" s="62"/>
      <c r="E1" s="62"/>
      <c r="F1" s="62"/>
      <c r="G1" s="62"/>
      <c r="H1" s="64"/>
      <c r="I1" s="57"/>
      <c r="J1" s="57"/>
      <c r="K1" s="57"/>
      <c r="L1" s="31"/>
      <c r="M1" s="82"/>
      <c r="N1" s="83" t="s">
        <v>409</v>
      </c>
    </row>
    <row r="2" ht="34.5" customHeight="1" spans="1:14">
      <c r="A2" s="33" t="str">
        <f>"2025"&amp;"年部门政府购买服务预算表"</f>
        <v>2025年部门政府购买服务预算表</v>
      </c>
      <c r="B2" s="65"/>
      <c r="C2" s="66"/>
      <c r="D2" s="65"/>
      <c r="E2" s="65"/>
      <c r="F2" s="65"/>
      <c r="G2" s="65"/>
      <c r="H2" s="67"/>
      <c r="I2" s="65"/>
      <c r="J2" s="65"/>
      <c r="K2" s="65"/>
      <c r="L2" s="66"/>
      <c r="M2" s="67"/>
      <c r="N2" s="65"/>
    </row>
    <row r="3" ht="18.75" customHeight="1" spans="1:14">
      <c r="A3" s="54" t="str">
        <f>"单位名称："&amp;"中国共产党沧源佤族自治县委员会党校"</f>
        <v>单位名称：中国共产党沧源佤族自治县委员会党校</v>
      </c>
      <c r="B3" s="55"/>
      <c r="C3" s="68"/>
      <c r="D3" s="55"/>
      <c r="E3" s="55"/>
      <c r="F3" s="55"/>
      <c r="G3" s="55"/>
      <c r="H3" s="64"/>
      <c r="I3" s="57"/>
      <c r="J3" s="57"/>
      <c r="K3" s="57"/>
      <c r="L3" s="84"/>
      <c r="M3" s="85"/>
      <c r="N3" s="83" t="s">
        <v>172</v>
      </c>
    </row>
    <row r="4" ht="18.75" customHeight="1" spans="1:14">
      <c r="A4" s="10" t="s">
        <v>397</v>
      </c>
      <c r="B4" s="69" t="s">
        <v>410</v>
      </c>
      <c r="C4" s="70" t="s">
        <v>411</v>
      </c>
      <c r="D4" s="38" t="s">
        <v>192</v>
      </c>
      <c r="E4" s="38"/>
      <c r="F4" s="38"/>
      <c r="G4" s="38"/>
      <c r="H4" s="71"/>
      <c r="I4" s="38"/>
      <c r="J4" s="38"/>
      <c r="K4" s="38"/>
      <c r="L4" s="86"/>
      <c r="M4" s="71"/>
      <c r="N4" s="39"/>
    </row>
    <row r="5" ht="18.75" customHeight="1" spans="1:14">
      <c r="A5" s="15"/>
      <c r="B5" s="72"/>
      <c r="C5" s="73"/>
      <c r="D5" s="72" t="s">
        <v>56</v>
      </c>
      <c r="E5" s="72" t="s">
        <v>59</v>
      </c>
      <c r="F5" s="72" t="s">
        <v>412</v>
      </c>
      <c r="G5" s="72" t="s">
        <v>404</v>
      </c>
      <c r="H5" s="73" t="s">
        <v>405</v>
      </c>
      <c r="I5" s="87" t="s">
        <v>78</v>
      </c>
      <c r="J5" s="87"/>
      <c r="K5" s="87"/>
      <c r="L5" s="88"/>
      <c r="M5" s="89"/>
      <c r="N5" s="74"/>
    </row>
    <row r="6" ht="27" customHeight="1" spans="1:14">
      <c r="A6" s="17"/>
      <c r="B6" s="74"/>
      <c r="C6" s="75"/>
      <c r="D6" s="74"/>
      <c r="E6" s="74"/>
      <c r="F6" s="74"/>
      <c r="G6" s="74"/>
      <c r="H6" s="75"/>
      <c r="I6" s="74" t="s">
        <v>58</v>
      </c>
      <c r="J6" s="74" t="s">
        <v>65</v>
      </c>
      <c r="K6" s="74" t="s">
        <v>200</v>
      </c>
      <c r="L6" s="90" t="s">
        <v>67</v>
      </c>
      <c r="M6" s="75" t="s">
        <v>68</v>
      </c>
      <c r="N6" s="74" t="s">
        <v>69</v>
      </c>
    </row>
    <row r="7" ht="18.75" customHeight="1" spans="1:14">
      <c r="A7" s="76">
        <v>1</v>
      </c>
      <c r="B7" s="76">
        <v>2</v>
      </c>
      <c r="C7" s="76">
        <v>3</v>
      </c>
      <c r="D7" s="76">
        <v>4</v>
      </c>
      <c r="E7" s="76">
        <v>5</v>
      </c>
      <c r="F7" s="76">
        <v>6</v>
      </c>
      <c r="G7" s="76">
        <v>7</v>
      </c>
      <c r="H7" s="76">
        <v>8</v>
      </c>
      <c r="I7" s="76">
        <v>9</v>
      </c>
      <c r="J7" s="76">
        <v>10</v>
      </c>
      <c r="K7" s="76">
        <v>11</v>
      </c>
      <c r="L7" s="76">
        <v>12</v>
      </c>
      <c r="M7" s="76">
        <v>13</v>
      </c>
      <c r="N7" s="76">
        <v>14</v>
      </c>
    </row>
    <row r="8" ht="18.75" customHeight="1" spans="1:14">
      <c r="A8" s="77"/>
      <c r="B8" s="78"/>
      <c r="C8" s="79"/>
      <c r="D8" s="23"/>
      <c r="E8" s="23"/>
      <c r="F8" s="23"/>
      <c r="G8" s="23"/>
      <c r="H8" s="23"/>
      <c r="I8" s="23"/>
      <c r="J8" s="23"/>
      <c r="K8" s="23"/>
      <c r="L8" s="23"/>
      <c r="M8" s="23"/>
      <c r="N8" s="23"/>
    </row>
    <row r="9" ht="18.75" customHeight="1" spans="1:14">
      <c r="A9" s="77"/>
      <c r="B9" s="78"/>
      <c r="C9" s="79"/>
      <c r="D9" s="23"/>
      <c r="E9" s="23"/>
      <c r="F9" s="23"/>
      <c r="G9" s="23"/>
      <c r="H9" s="23"/>
      <c r="I9" s="23"/>
      <c r="J9" s="23"/>
      <c r="K9" s="23"/>
      <c r="L9" s="23"/>
      <c r="M9" s="23"/>
      <c r="N9" s="23"/>
    </row>
    <row r="10" ht="18.75" customHeight="1" spans="1:14">
      <c r="A10" s="80" t="s">
        <v>56</v>
      </c>
      <c r="B10" s="25"/>
      <c r="C10" s="81"/>
      <c r="D10" s="23"/>
      <c r="E10" s="23"/>
      <c r="F10" s="23"/>
      <c r="G10" s="23"/>
      <c r="H10" s="23"/>
      <c r="I10" s="23"/>
      <c r="J10" s="23"/>
      <c r="K10" s="23"/>
      <c r="L10" s="23"/>
      <c r="M10" s="23"/>
      <c r="N10" s="23"/>
    </row>
    <row r="12" customHeight="1" spans="3:3">
      <c r="C12" t="s">
        <v>395</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B9" sqref="B9"/>
    </sheetView>
  </sheetViews>
  <sheetFormatPr defaultColWidth="9.14285714285714" defaultRowHeight="14.25" customHeight="1" outlineLevelCol="7"/>
  <cols>
    <col min="1" max="1" width="37.7142857142857" customWidth="1"/>
    <col min="2" max="4" width="22.847619047619" customWidth="1"/>
    <col min="5" max="8" width="20.847619047619" customWidth="1"/>
  </cols>
  <sheetData>
    <row r="1" ht="13.5" customHeight="1" spans="1:8">
      <c r="A1" s="2"/>
      <c r="B1" s="2"/>
      <c r="C1" s="2"/>
      <c r="D1" s="52"/>
      <c r="H1" s="31" t="s">
        <v>413</v>
      </c>
    </row>
    <row r="2" ht="27.75" customHeight="1" spans="1:8">
      <c r="A2" s="53" t="str">
        <f>"2025"&amp;"年县对下转移支付预算表"</f>
        <v>2025年县对下转移支付预算表</v>
      </c>
      <c r="B2" s="5"/>
      <c r="C2" s="5"/>
      <c r="D2" s="5"/>
      <c r="E2" s="5"/>
      <c r="F2" s="5"/>
      <c r="G2" s="5"/>
      <c r="H2" s="5"/>
    </row>
    <row r="3" ht="18.75" customHeight="1" spans="1:8">
      <c r="A3" s="54" t="str">
        <f>"单位名称："&amp;"中国共产党沧源佤族自治县委员会党校"</f>
        <v>单位名称：中国共产党沧源佤族自治县委员会党校</v>
      </c>
      <c r="B3" s="55"/>
      <c r="C3" s="55"/>
      <c r="D3" s="56"/>
      <c r="E3" s="57"/>
      <c r="F3" s="57"/>
      <c r="G3" s="57"/>
      <c r="H3" s="31" t="s">
        <v>172</v>
      </c>
    </row>
    <row r="4" ht="18.75" customHeight="1" spans="1:8">
      <c r="A4" s="26" t="s">
        <v>414</v>
      </c>
      <c r="B4" s="11" t="s">
        <v>192</v>
      </c>
      <c r="C4" s="12"/>
      <c r="D4" s="12"/>
      <c r="E4" s="11" t="s">
        <v>415</v>
      </c>
      <c r="F4" s="12"/>
      <c r="G4" s="12"/>
      <c r="H4" s="13"/>
    </row>
    <row r="5" ht="18.75" customHeight="1" spans="1:8">
      <c r="A5" s="28"/>
      <c r="B5" s="27" t="s">
        <v>56</v>
      </c>
      <c r="C5" s="10" t="s">
        <v>59</v>
      </c>
      <c r="D5" s="58" t="s">
        <v>412</v>
      </c>
      <c r="E5" s="59" t="s">
        <v>416</v>
      </c>
      <c r="F5" s="59" t="s">
        <v>416</v>
      </c>
      <c r="G5" s="59" t="s">
        <v>416</v>
      </c>
      <c r="H5" s="60" t="s">
        <v>416</v>
      </c>
    </row>
    <row r="6" ht="18.75" customHeight="1" spans="1:8">
      <c r="A6" s="59">
        <v>1</v>
      </c>
      <c r="B6" s="59">
        <v>2</v>
      </c>
      <c r="C6" s="59">
        <v>3</v>
      </c>
      <c r="D6" s="61">
        <v>4</v>
      </c>
      <c r="E6" s="59">
        <v>5</v>
      </c>
      <c r="F6" s="59">
        <v>6</v>
      </c>
      <c r="G6" s="59">
        <v>7</v>
      </c>
      <c r="H6" s="59">
        <v>8</v>
      </c>
    </row>
    <row r="9" customHeight="1" spans="2:2">
      <c r="B9" t="s">
        <v>395</v>
      </c>
    </row>
  </sheetData>
  <mergeCells count="5">
    <mergeCell ref="A2:H2"/>
    <mergeCell ref="A3:G3"/>
    <mergeCell ref="B4:D4"/>
    <mergeCell ref="E4:H4"/>
    <mergeCell ref="A4:A5"/>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B7" sqref="B7"/>
    </sheetView>
  </sheetViews>
  <sheetFormatPr defaultColWidth="9.14285714285714" defaultRowHeight="12" customHeight="1" outlineLevelRow="6"/>
  <cols>
    <col min="1" max="1" width="34.2857142857143" customWidth="1"/>
    <col min="2" max="2" width="29" customWidth="1"/>
    <col min="3" max="5" width="23.5714285714286" customWidth="1"/>
    <col min="6" max="6" width="11.2857142857143" customWidth="1"/>
    <col min="7" max="7" width="25.1428571428571" customWidth="1"/>
    <col min="8" max="8" width="15.5714285714286" customWidth="1"/>
    <col min="9" max="9" width="13.4190476190476" customWidth="1"/>
    <col min="10" max="10" width="18.847619047619" customWidth="1"/>
  </cols>
  <sheetData>
    <row r="1" ht="19.5" customHeight="1" spans="10:10">
      <c r="J1" s="31" t="s">
        <v>417</v>
      </c>
    </row>
    <row r="2" ht="36" customHeight="1" spans="1:10">
      <c r="A2" s="4" t="str">
        <f>"2025"&amp;"年县对下转移支付绩效目标表"</f>
        <v>2025年县对下转移支付绩效目标表</v>
      </c>
      <c r="B2" s="5"/>
      <c r="C2" s="5"/>
      <c r="D2" s="5"/>
      <c r="E2" s="5"/>
      <c r="F2" s="47"/>
      <c r="G2" s="5"/>
      <c r="H2" s="47"/>
      <c r="I2" s="47"/>
      <c r="J2" s="5"/>
    </row>
    <row r="3" ht="18.75" customHeight="1" spans="1:8">
      <c r="A3" s="48" t="str">
        <f>"单位名称："&amp;"中国共产党沧源佤族自治县委员会党校"</f>
        <v>单位名称：中国共产党沧源佤族自治县委员会党校</v>
      </c>
      <c r="B3" s="49"/>
      <c r="C3" s="49"/>
      <c r="D3" s="49"/>
      <c r="E3" s="49"/>
      <c r="F3" s="50"/>
      <c r="G3" s="49"/>
      <c r="H3" s="50"/>
    </row>
    <row r="4" ht="18.75" customHeight="1" spans="1:10">
      <c r="A4" s="40" t="s">
        <v>286</v>
      </c>
      <c r="B4" s="40" t="s">
        <v>287</v>
      </c>
      <c r="C4" s="40" t="s">
        <v>288</v>
      </c>
      <c r="D4" s="40" t="s">
        <v>289</v>
      </c>
      <c r="E4" s="40" t="s">
        <v>290</v>
      </c>
      <c r="F4" s="51" t="s">
        <v>291</v>
      </c>
      <c r="G4" s="40" t="s">
        <v>292</v>
      </c>
      <c r="H4" s="51" t="s">
        <v>293</v>
      </c>
      <c r="I4" s="51" t="s">
        <v>294</v>
      </c>
      <c r="J4" s="40" t="s">
        <v>295</v>
      </c>
    </row>
    <row r="5" ht="18.75" customHeight="1" spans="1:10">
      <c r="A5" s="40">
        <v>1</v>
      </c>
      <c r="B5" s="40">
        <v>2</v>
      </c>
      <c r="C5" s="40">
        <v>3</v>
      </c>
      <c r="D5" s="40">
        <v>4</v>
      </c>
      <c r="E5" s="40">
        <v>5</v>
      </c>
      <c r="F5" s="51">
        <v>6</v>
      </c>
      <c r="G5" s="40">
        <v>7</v>
      </c>
      <c r="H5" s="51">
        <v>8</v>
      </c>
      <c r="I5" s="51">
        <v>9</v>
      </c>
      <c r="J5" s="40">
        <v>10</v>
      </c>
    </row>
    <row r="7" customHeight="1" spans="2:2">
      <c r="B7" t="s">
        <v>395</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1" sqref="A1"/>
    </sheetView>
  </sheetViews>
  <sheetFormatPr defaultColWidth="9.14285714285714" defaultRowHeight="12" customHeight="1" outlineLevelRow="7" outlineLevelCol="7"/>
  <cols>
    <col min="1" max="1" width="29" customWidth="1"/>
    <col min="2" max="2" width="18.7142857142857" customWidth="1"/>
    <col min="3" max="3" width="24.847619047619" customWidth="1"/>
    <col min="4" max="4" width="23.5714285714286" customWidth="1"/>
    <col min="5" max="5" width="17.847619047619" customWidth="1"/>
    <col min="6" max="6" width="23.5714285714286" customWidth="1"/>
    <col min="7" max="7" width="25.1428571428571" customWidth="1"/>
    <col min="8" max="8" width="18.847619047619" customWidth="1"/>
  </cols>
  <sheetData>
    <row r="1" ht="14.25" customHeight="1" spans="8:8">
      <c r="H1" s="32" t="s">
        <v>418</v>
      </c>
    </row>
    <row r="2" ht="34.5" customHeight="1" spans="1:8">
      <c r="A2" s="33" t="str">
        <f>"2025"&amp;"年新增资产配置表"</f>
        <v>2025年新增资产配置表</v>
      </c>
      <c r="B2" s="5"/>
      <c r="C2" s="5"/>
      <c r="D2" s="5"/>
      <c r="E2" s="5"/>
      <c r="F2" s="5"/>
      <c r="G2" s="5"/>
      <c r="H2" s="5"/>
    </row>
    <row r="3" ht="18.75" customHeight="1" spans="1:8">
      <c r="A3" s="34" t="str">
        <f>"单位名称："&amp;"中国共产党沧源佤族自治县委员会党校"</f>
        <v>单位名称：中国共产党沧源佤族自治县委员会党校</v>
      </c>
      <c r="B3" s="7"/>
      <c r="C3" s="35"/>
      <c r="H3" s="36" t="s">
        <v>172</v>
      </c>
    </row>
    <row r="4" ht="18.75" customHeight="1" spans="1:8">
      <c r="A4" s="10" t="s">
        <v>185</v>
      </c>
      <c r="B4" s="10" t="s">
        <v>419</v>
      </c>
      <c r="C4" s="10" t="s">
        <v>420</v>
      </c>
      <c r="D4" s="10" t="s">
        <v>421</v>
      </c>
      <c r="E4" s="10" t="s">
        <v>422</v>
      </c>
      <c r="F4" s="37" t="s">
        <v>423</v>
      </c>
      <c r="G4" s="38"/>
      <c r="H4" s="39"/>
    </row>
    <row r="5" ht="18.75" customHeight="1" spans="1:8">
      <c r="A5" s="17"/>
      <c r="B5" s="17"/>
      <c r="C5" s="17"/>
      <c r="D5" s="17"/>
      <c r="E5" s="17"/>
      <c r="F5" s="40" t="s">
        <v>401</v>
      </c>
      <c r="G5" s="40" t="s">
        <v>424</v>
      </c>
      <c r="H5" s="40" t="s">
        <v>425</v>
      </c>
    </row>
    <row r="6" ht="18.75" customHeight="1" spans="1:8">
      <c r="A6" s="41">
        <v>1</v>
      </c>
      <c r="B6" s="41">
        <v>2</v>
      </c>
      <c r="C6" s="41">
        <v>3</v>
      </c>
      <c r="D6" s="41">
        <v>4</v>
      </c>
      <c r="E6" s="41">
        <v>5</v>
      </c>
      <c r="F6" s="41">
        <v>6</v>
      </c>
      <c r="G6" s="42">
        <v>7</v>
      </c>
      <c r="H6" s="41">
        <v>8</v>
      </c>
    </row>
    <row r="7" ht="18.75" customHeight="1" spans="1:8">
      <c r="A7" s="43" t="s">
        <v>71</v>
      </c>
      <c r="B7" s="43" t="s">
        <v>426</v>
      </c>
      <c r="C7" s="43" t="s">
        <v>427</v>
      </c>
      <c r="D7" s="43" t="s">
        <v>407</v>
      </c>
      <c r="E7" s="43" t="s">
        <v>302</v>
      </c>
      <c r="F7" s="44">
        <v>50</v>
      </c>
      <c r="G7" s="23">
        <v>2600</v>
      </c>
      <c r="H7" s="23">
        <v>130000</v>
      </c>
    </row>
    <row r="8" ht="18.75" customHeight="1" spans="1:8">
      <c r="A8" s="45" t="s">
        <v>56</v>
      </c>
      <c r="B8" s="46"/>
      <c r="C8" s="46"/>
      <c r="D8" s="46"/>
      <c r="E8" s="46"/>
      <c r="F8" s="44">
        <v>50</v>
      </c>
      <c r="G8" s="23">
        <v>2600</v>
      </c>
      <c r="H8" s="23">
        <v>130000</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2"/>
  <sheetViews>
    <sheetView showZeros="0" workbookViewId="0">
      <selection activeCell="G15" sqref="G15"/>
    </sheetView>
  </sheetViews>
  <sheetFormatPr defaultColWidth="9.14285714285714" defaultRowHeight="14.25" customHeight="1"/>
  <cols>
    <col min="1" max="1" width="13.4190476190476" customWidth="1"/>
    <col min="2" max="2" width="41.0095238095238" customWidth="1"/>
    <col min="3" max="3" width="23.847619047619" customWidth="1"/>
    <col min="4" max="4" width="11.1428571428571" customWidth="1"/>
    <col min="5" max="5" width="33.4380952380952" customWidth="1"/>
    <col min="6" max="6" width="9.84761904761905" customWidth="1"/>
    <col min="7" max="7" width="17.7142857142857" customWidth="1"/>
    <col min="8" max="11" width="23.0095238095238" customWidth="1"/>
  </cols>
  <sheetData>
    <row r="1" ht="19.5" customHeight="1" spans="4:11">
      <c r="D1" s="1"/>
      <c r="E1" s="1"/>
      <c r="F1" s="1"/>
      <c r="G1" s="1"/>
      <c r="H1" s="2"/>
      <c r="I1" s="2"/>
      <c r="J1" s="2"/>
      <c r="K1" s="31" t="s">
        <v>428</v>
      </c>
    </row>
    <row r="2" ht="42.75" customHeight="1" spans="1:11">
      <c r="A2" s="4" t="str">
        <f>"2025"&amp;"年转移支付补助项目支出预算表"</f>
        <v>2025年转移支付补助项目支出预算表</v>
      </c>
      <c r="B2" s="5"/>
      <c r="C2" s="5"/>
      <c r="D2" s="5"/>
      <c r="E2" s="5"/>
      <c r="F2" s="5"/>
      <c r="G2" s="5"/>
      <c r="H2" s="5"/>
      <c r="I2" s="5"/>
      <c r="J2" s="5"/>
      <c r="K2" s="5"/>
    </row>
    <row r="3" ht="18.75" customHeight="1" spans="1:11">
      <c r="A3" s="6" t="str">
        <f>"单位名称："&amp;"中国共产党沧源佤族自治县委员会党校"</f>
        <v>单位名称：中国共产党沧源佤族自治县委员会党校</v>
      </c>
      <c r="B3" s="7"/>
      <c r="C3" s="7"/>
      <c r="D3" s="7"/>
      <c r="E3" s="7"/>
      <c r="F3" s="7"/>
      <c r="G3" s="7"/>
      <c r="H3" s="8"/>
      <c r="I3" s="8"/>
      <c r="J3" s="8"/>
      <c r="K3" s="3" t="s">
        <v>172</v>
      </c>
    </row>
    <row r="4" ht="18.75" customHeight="1" spans="1:11">
      <c r="A4" s="9" t="s">
        <v>261</v>
      </c>
      <c r="B4" s="9" t="s">
        <v>187</v>
      </c>
      <c r="C4" s="9" t="s">
        <v>262</v>
      </c>
      <c r="D4" s="10" t="s">
        <v>188</v>
      </c>
      <c r="E4" s="10" t="s">
        <v>189</v>
      </c>
      <c r="F4" s="10" t="s">
        <v>263</v>
      </c>
      <c r="G4" s="10" t="s">
        <v>264</v>
      </c>
      <c r="H4" s="26" t="s">
        <v>56</v>
      </c>
      <c r="I4" s="11" t="s">
        <v>429</v>
      </c>
      <c r="J4" s="12"/>
      <c r="K4" s="13"/>
    </row>
    <row r="5" ht="18.75" customHeight="1" spans="1:11">
      <c r="A5" s="14"/>
      <c r="B5" s="14"/>
      <c r="C5" s="14"/>
      <c r="D5" s="15"/>
      <c r="E5" s="15"/>
      <c r="F5" s="15"/>
      <c r="G5" s="15"/>
      <c r="H5" s="27"/>
      <c r="I5" s="10" t="s">
        <v>59</v>
      </c>
      <c r="J5" s="10" t="s">
        <v>60</v>
      </c>
      <c r="K5" s="10" t="s">
        <v>61</v>
      </c>
    </row>
    <row r="6" ht="18.75" customHeight="1" spans="1:11">
      <c r="A6" s="16"/>
      <c r="B6" s="16"/>
      <c r="C6" s="16"/>
      <c r="D6" s="17"/>
      <c r="E6" s="17"/>
      <c r="F6" s="17"/>
      <c r="G6" s="17"/>
      <c r="H6" s="28"/>
      <c r="I6" s="17" t="s">
        <v>58</v>
      </c>
      <c r="J6" s="17"/>
      <c r="K6" s="17"/>
    </row>
    <row r="7" ht="18.75" customHeight="1" spans="1:11">
      <c r="A7" s="18">
        <v>1</v>
      </c>
      <c r="B7" s="18">
        <v>2</v>
      </c>
      <c r="C7" s="18">
        <v>3</v>
      </c>
      <c r="D7" s="18">
        <v>4</v>
      </c>
      <c r="E7" s="18">
        <v>5</v>
      </c>
      <c r="F7" s="18">
        <v>6</v>
      </c>
      <c r="G7" s="18">
        <v>7</v>
      </c>
      <c r="H7" s="18">
        <v>8</v>
      </c>
      <c r="I7" s="18">
        <v>9</v>
      </c>
      <c r="J7" s="19">
        <v>10</v>
      </c>
      <c r="K7" s="19">
        <v>11</v>
      </c>
    </row>
    <row r="8" ht="18.75" customHeight="1" spans="1:11">
      <c r="A8" s="29"/>
      <c r="B8" s="20"/>
      <c r="C8" s="29"/>
      <c r="D8" s="29"/>
      <c r="E8" s="29"/>
      <c r="F8" s="29"/>
      <c r="G8" s="29"/>
      <c r="H8" s="23"/>
      <c r="I8" s="23"/>
      <c r="J8" s="23"/>
      <c r="K8" s="23"/>
    </row>
    <row r="9" ht="18.75" customHeight="1" spans="1:11">
      <c r="A9" s="20"/>
      <c r="B9" s="20"/>
      <c r="C9" s="20"/>
      <c r="D9" s="20"/>
      <c r="E9" s="20"/>
      <c r="F9" s="20"/>
      <c r="G9" s="20"/>
      <c r="H9" s="23"/>
      <c r="I9" s="23"/>
      <c r="J9" s="23"/>
      <c r="K9" s="23"/>
    </row>
    <row r="10" ht="18.75" customHeight="1" spans="1:11">
      <c r="A10" s="30" t="s">
        <v>56</v>
      </c>
      <c r="B10" s="30"/>
      <c r="C10" s="30"/>
      <c r="D10" s="30"/>
      <c r="E10" s="30"/>
      <c r="F10" s="30"/>
      <c r="G10" s="30"/>
      <c r="H10" s="23"/>
      <c r="I10" s="23"/>
      <c r="J10" s="23"/>
      <c r="K10" s="23"/>
    </row>
    <row r="12" customHeight="1" spans="3:3">
      <c r="C12"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1" width="29.4190476190476" customWidth="1"/>
    <col min="2" max="2" width="23.1428571428571" customWidth="1"/>
    <col min="3" max="3" width="31.5714285714286" customWidth="1"/>
    <col min="4" max="4" width="16.3047619047619" customWidth="1"/>
    <col min="5" max="7" width="23.847619047619" customWidth="1"/>
  </cols>
  <sheetData>
    <row r="1" ht="18.75" customHeight="1" spans="4:7">
      <c r="D1" s="1"/>
      <c r="E1" s="2"/>
      <c r="F1" s="2"/>
      <c r="G1" s="3" t="s">
        <v>430</v>
      </c>
    </row>
    <row r="2" ht="36.75" customHeight="1" spans="1:7">
      <c r="A2" s="4" t="str">
        <f>"2025"&amp;"年部门项目中期规划预算表"</f>
        <v>2025年部门项目中期规划预算表</v>
      </c>
      <c r="B2" s="5"/>
      <c r="C2" s="5"/>
      <c r="D2" s="5"/>
      <c r="E2" s="5"/>
      <c r="F2" s="5"/>
      <c r="G2" s="5"/>
    </row>
    <row r="3" ht="18.75" customHeight="1" spans="1:7">
      <c r="A3" s="6" t="str">
        <f>"单位名称："&amp;"中国共产党沧源佤族自治县委员会党校"</f>
        <v>单位名称：中国共产党沧源佤族自治县委员会党校</v>
      </c>
      <c r="B3" s="7"/>
      <c r="C3" s="7"/>
      <c r="D3" s="7"/>
      <c r="E3" s="8"/>
      <c r="F3" s="8"/>
      <c r="G3" s="3" t="s">
        <v>172</v>
      </c>
    </row>
    <row r="4" ht="18.75" customHeight="1" spans="1:7">
      <c r="A4" s="9" t="s">
        <v>262</v>
      </c>
      <c r="B4" s="9" t="s">
        <v>261</v>
      </c>
      <c r="C4" s="9" t="s">
        <v>187</v>
      </c>
      <c r="D4" s="10" t="s">
        <v>431</v>
      </c>
      <c r="E4" s="11" t="s">
        <v>59</v>
      </c>
      <c r="F4" s="12"/>
      <c r="G4" s="13"/>
    </row>
    <row r="5" ht="18.75" customHeight="1" spans="1:7">
      <c r="A5" s="14"/>
      <c r="B5" s="14"/>
      <c r="C5" s="14"/>
      <c r="D5" s="15"/>
      <c r="E5" s="9" t="str">
        <f>"2025"&amp;"年"</f>
        <v>2025年</v>
      </c>
      <c r="F5" s="9" t="str">
        <f>"2025"+1&amp;"年"</f>
        <v>2026年</v>
      </c>
      <c r="G5" s="9" t="str">
        <f>"2025"+2&amp;"年"</f>
        <v>2027年</v>
      </c>
    </row>
    <row r="6" ht="18.75" customHeight="1" spans="1:7">
      <c r="A6" s="16"/>
      <c r="B6" s="16"/>
      <c r="C6" s="16"/>
      <c r="D6" s="17"/>
      <c r="E6" s="16" t="s">
        <v>58</v>
      </c>
      <c r="F6" s="16"/>
      <c r="G6" s="16"/>
    </row>
    <row r="7" ht="18.75" customHeight="1" spans="1:7">
      <c r="A7" s="18">
        <v>1</v>
      </c>
      <c r="B7" s="18">
        <v>2</v>
      </c>
      <c r="C7" s="18">
        <v>3</v>
      </c>
      <c r="D7" s="18">
        <v>4</v>
      </c>
      <c r="E7" s="18">
        <v>5</v>
      </c>
      <c r="F7" s="18">
        <v>6</v>
      </c>
      <c r="G7" s="19">
        <v>7</v>
      </c>
    </row>
    <row r="8" ht="18.75" customHeight="1" spans="1:7">
      <c r="A8" s="20" t="s">
        <v>71</v>
      </c>
      <c r="B8" s="21"/>
      <c r="C8" s="21"/>
      <c r="D8" s="22"/>
      <c r="E8" s="23">
        <v>51000</v>
      </c>
      <c r="F8" s="23"/>
      <c r="G8" s="23"/>
    </row>
    <row r="9" ht="18.75" customHeight="1" spans="1:7">
      <c r="A9" s="20"/>
      <c r="B9" s="20" t="s">
        <v>432</v>
      </c>
      <c r="C9" s="20" t="s">
        <v>272</v>
      </c>
      <c r="D9" s="22" t="s">
        <v>433</v>
      </c>
      <c r="E9" s="23">
        <v>1000</v>
      </c>
      <c r="F9" s="23"/>
      <c r="G9" s="23"/>
    </row>
    <row r="10" ht="18.75" customHeight="1" spans="1:7">
      <c r="A10" s="24"/>
      <c r="B10" s="20" t="s">
        <v>434</v>
      </c>
      <c r="C10" s="20" t="s">
        <v>267</v>
      </c>
      <c r="D10" s="22" t="s">
        <v>433</v>
      </c>
      <c r="E10" s="23">
        <v>50000</v>
      </c>
      <c r="F10" s="23"/>
      <c r="G10" s="23"/>
    </row>
    <row r="11" ht="18.75" customHeight="1" spans="1:7">
      <c r="A11" s="22" t="s">
        <v>56</v>
      </c>
      <c r="B11" s="25"/>
      <c r="C11" s="25"/>
      <c r="D11" s="25"/>
      <c r="E11" s="23">
        <v>51000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N1" workbookViewId="0">
      <selection activeCell="A1" sqref="A1"/>
    </sheetView>
  </sheetViews>
  <sheetFormatPr defaultColWidth="9.14285714285714" defaultRowHeight="14.25" customHeight="1"/>
  <cols>
    <col min="1" max="1" width="21.1428571428571" customWidth="1"/>
    <col min="2" max="2" width="35.2857142857143" customWidth="1"/>
    <col min="3" max="8" width="20.4190476190476" customWidth="1"/>
    <col min="9" max="11" width="20.5714285714286" customWidth="1"/>
    <col min="12" max="12" width="20.4190476190476" customWidth="1"/>
    <col min="13" max="13" width="20.5714285714286" customWidth="1"/>
    <col min="14" max="19" width="20.4190476190476" customWidth="1"/>
  </cols>
  <sheetData>
    <row r="1" ht="19.5" customHeight="1" spans="10:19">
      <c r="J1" s="171"/>
      <c r="O1" s="63"/>
      <c r="P1" s="63"/>
      <c r="Q1" s="63"/>
      <c r="R1" s="63"/>
      <c r="S1" s="31" t="s">
        <v>53</v>
      </c>
    </row>
    <row r="2" ht="57.75" customHeight="1" spans="1:19">
      <c r="A2" s="131" t="str">
        <f>"2025"&amp;"年部门收入预算表"</f>
        <v>2025年部门收入预算表</v>
      </c>
      <c r="B2" s="181"/>
      <c r="C2" s="181"/>
      <c r="D2" s="181"/>
      <c r="E2" s="181"/>
      <c r="F2" s="181"/>
      <c r="G2" s="181"/>
      <c r="H2" s="181"/>
      <c r="I2" s="181"/>
      <c r="J2" s="181"/>
      <c r="K2" s="181"/>
      <c r="L2" s="181"/>
      <c r="M2" s="181"/>
      <c r="N2" s="181"/>
      <c r="O2" s="197"/>
      <c r="P2" s="197"/>
      <c r="Q2" s="197"/>
      <c r="R2" s="197"/>
      <c r="S2" s="197"/>
    </row>
    <row r="3" ht="18.75" customHeight="1" spans="1:19">
      <c r="A3" s="34" t="str">
        <f>"单位名称："&amp;"中国共产党沧源佤族自治县委员会党校"</f>
        <v>单位名称：中国共产党沧源佤族自治县委员会党校</v>
      </c>
      <c r="B3" s="182"/>
      <c r="C3" s="182"/>
      <c r="D3" s="182"/>
      <c r="E3" s="182"/>
      <c r="F3" s="182"/>
      <c r="G3" s="182"/>
      <c r="H3" s="182"/>
      <c r="I3" s="182"/>
      <c r="J3" s="198"/>
      <c r="K3" s="182"/>
      <c r="L3" s="182"/>
      <c r="M3" s="182"/>
      <c r="N3" s="182"/>
      <c r="O3" s="198"/>
      <c r="P3" s="198"/>
      <c r="Q3" s="198"/>
      <c r="R3" s="198"/>
      <c r="S3" s="31" t="s">
        <v>1</v>
      </c>
    </row>
    <row r="4" ht="18.75" customHeight="1" spans="1:19">
      <c r="A4" s="183" t="s">
        <v>54</v>
      </c>
      <c r="B4" s="184" t="s">
        <v>55</v>
      </c>
      <c r="C4" s="184" t="s">
        <v>56</v>
      </c>
      <c r="D4" s="185" t="s">
        <v>57</v>
      </c>
      <c r="E4" s="186"/>
      <c r="F4" s="186"/>
      <c r="G4" s="186"/>
      <c r="H4" s="186"/>
      <c r="I4" s="186"/>
      <c r="J4" s="199"/>
      <c r="K4" s="186"/>
      <c r="L4" s="186"/>
      <c r="M4" s="186"/>
      <c r="N4" s="200"/>
      <c r="O4" s="185" t="s">
        <v>46</v>
      </c>
      <c r="P4" s="185"/>
      <c r="Q4" s="185"/>
      <c r="R4" s="185"/>
      <c r="S4" s="203"/>
    </row>
    <row r="5" ht="18.75" customHeight="1" spans="1:19">
      <c r="A5" s="187"/>
      <c r="B5" s="188"/>
      <c r="C5" s="188"/>
      <c r="D5" s="189" t="s">
        <v>58</v>
      </c>
      <c r="E5" s="189" t="s">
        <v>59</v>
      </c>
      <c r="F5" s="189" t="s">
        <v>60</v>
      </c>
      <c r="G5" s="189" t="s">
        <v>61</v>
      </c>
      <c r="H5" s="189" t="s">
        <v>62</v>
      </c>
      <c r="I5" s="201" t="s">
        <v>63</v>
      </c>
      <c r="J5" s="201"/>
      <c r="K5" s="201"/>
      <c r="L5" s="201"/>
      <c r="M5" s="201"/>
      <c r="N5" s="192"/>
      <c r="O5" s="189" t="s">
        <v>58</v>
      </c>
      <c r="P5" s="189" t="s">
        <v>59</v>
      </c>
      <c r="Q5" s="189" t="s">
        <v>60</v>
      </c>
      <c r="R5" s="189" t="s">
        <v>61</v>
      </c>
      <c r="S5" s="189" t="s">
        <v>64</v>
      </c>
    </row>
    <row r="6" ht="18.75" customHeight="1" spans="1:19">
      <c r="A6" s="190"/>
      <c r="B6" s="191"/>
      <c r="C6" s="191"/>
      <c r="D6" s="192"/>
      <c r="E6" s="192"/>
      <c r="F6" s="192"/>
      <c r="G6" s="192"/>
      <c r="H6" s="192"/>
      <c r="I6" s="191" t="s">
        <v>58</v>
      </c>
      <c r="J6" s="191" t="s">
        <v>65</v>
      </c>
      <c r="K6" s="191" t="s">
        <v>66</v>
      </c>
      <c r="L6" s="191" t="s">
        <v>67</v>
      </c>
      <c r="M6" s="191" t="s">
        <v>68</v>
      </c>
      <c r="N6" s="191" t="s">
        <v>69</v>
      </c>
      <c r="O6" s="202"/>
      <c r="P6" s="202"/>
      <c r="Q6" s="202"/>
      <c r="R6" s="202"/>
      <c r="S6" s="192"/>
    </row>
    <row r="7" ht="18.75" customHeight="1" spans="1:19">
      <c r="A7" s="157">
        <v>1</v>
      </c>
      <c r="B7" s="157">
        <v>2</v>
      </c>
      <c r="C7" s="157">
        <v>3</v>
      </c>
      <c r="D7" s="157">
        <v>4</v>
      </c>
      <c r="E7" s="157">
        <v>5</v>
      </c>
      <c r="F7" s="157">
        <v>6</v>
      </c>
      <c r="G7" s="157">
        <v>7</v>
      </c>
      <c r="H7" s="157">
        <v>8</v>
      </c>
      <c r="I7" s="157">
        <v>9</v>
      </c>
      <c r="J7" s="157">
        <v>10</v>
      </c>
      <c r="K7" s="157">
        <v>11</v>
      </c>
      <c r="L7" s="157">
        <v>12</v>
      </c>
      <c r="M7" s="157">
        <v>13</v>
      </c>
      <c r="N7" s="157">
        <v>14</v>
      </c>
      <c r="O7" s="157">
        <v>15</v>
      </c>
      <c r="P7" s="157">
        <v>16</v>
      </c>
      <c r="Q7" s="157">
        <v>17</v>
      </c>
      <c r="R7" s="157">
        <v>18</v>
      </c>
      <c r="S7" s="157">
        <v>19</v>
      </c>
    </row>
    <row r="8" ht="18.75" customHeight="1" spans="1:19">
      <c r="A8" s="193" t="s">
        <v>70</v>
      </c>
      <c r="B8" s="194" t="s">
        <v>71</v>
      </c>
      <c r="C8" s="23">
        <v>3927249.12</v>
      </c>
      <c r="D8" s="23">
        <v>3927249.12</v>
      </c>
      <c r="E8" s="23">
        <v>2864249.12</v>
      </c>
      <c r="F8" s="23"/>
      <c r="G8" s="23"/>
      <c r="H8" s="23"/>
      <c r="I8" s="23">
        <v>1063000</v>
      </c>
      <c r="J8" s="23"/>
      <c r="K8" s="23"/>
      <c r="L8" s="23"/>
      <c r="M8" s="23"/>
      <c r="N8" s="23">
        <v>1063000</v>
      </c>
      <c r="O8" s="23"/>
      <c r="P8" s="23"/>
      <c r="Q8" s="23"/>
      <c r="R8" s="23"/>
      <c r="S8" s="23"/>
    </row>
    <row r="9" ht="18.75" customHeight="1" spans="1:19">
      <c r="A9" s="195" t="s">
        <v>56</v>
      </c>
      <c r="B9" s="196"/>
      <c r="C9" s="23">
        <v>3927249.12</v>
      </c>
      <c r="D9" s="23">
        <v>3927249.12</v>
      </c>
      <c r="E9" s="23">
        <v>2864249.12</v>
      </c>
      <c r="F9" s="23"/>
      <c r="G9" s="23"/>
      <c r="H9" s="23"/>
      <c r="I9" s="23">
        <v>1063000</v>
      </c>
      <c r="J9" s="23"/>
      <c r="K9" s="23"/>
      <c r="L9" s="23"/>
      <c r="M9" s="23"/>
      <c r="N9" s="23">
        <v>1063000</v>
      </c>
      <c r="O9" s="23"/>
      <c r="P9" s="23"/>
      <c r="Q9" s="23"/>
      <c r="R9" s="23"/>
      <c r="S9" s="2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7"/>
  <sheetViews>
    <sheetView showZeros="0" workbookViewId="0">
      <selection activeCell="A1" sqref="A1"/>
    </sheetView>
  </sheetViews>
  <sheetFormatPr defaultColWidth="9.14285714285714" defaultRowHeight="14.25" customHeight="1"/>
  <cols>
    <col min="1" max="1" width="14.2857142857143" customWidth="1"/>
    <col min="2" max="2" width="37.7142857142857" customWidth="1"/>
    <col min="3" max="6" width="19.1428571428571" customWidth="1"/>
    <col min="7" max="8" width="19" customWidth="1"/>
    <col min="9" max="9" width="18.847619047619" customWidth="1"/>
    <col min="10" max="11" width="19" customWidth="1"/>
    <col min="12" max="14" width="18.847619047619" customWidth="1"/>
    <col min="15" max="15" width="19" customWidth="1"/>
  </cols>
  <sheetData>
    <row r="1" ht="19.5" customHeight="1" spans="4:15">
      <c r="D1" s="171"/>
      <c r="H1" s="171"/>
      <c r="J1" s="171"/>
      <c r="O1" s="32" t="s">
        <v>72</v>
      </c>
    </row>
    <row r="2" ht="42" customHeight="1" spans="1:15">
      <c r="A2" s="4" t="str">
        <f>"2025"&amp;"年部门支出预算表"</f>
        <v>2025年部门支出预算表</v>
      </c>
      <c r="B2" s="172"/>
      <c r="C2" s="172"/>
      <c r="D2" s="172"/>
      <c r="E2" s="172"/>
      <c r="F2" s="172"/>
      <c r="G2" s="172"/>
      <c r="H2" s="172"/>
      <c r="I2" s="172"/>
      <c r="J2" s="172"/>
      <c r="K2" s="172"/>
      <c r="L2" s="172"/>
      <c r="M2" s="172"/>
      <c r="N2" s="172"/>
      <c r="O2" s="172"/>
    </row>
    <row r="3" ht="18.75" customHeight="1" spans="1:15">
      <c r="A3" s="173" t="str">
        <f>"单位名称："&amp;"中国共产党沧源佤族自治县委员会党校"</f>
        <v>单位名称：中国共产党沧源佤族自治县委员会党校</v>
      </c>
      <c r="B3" s="174"/>
      <c r="C3" s="62"/>
      <c r="D3" s="2"/>
      <c r="E3" s="62"/>
      <c r="F3" s="62"/>
      <c r="G3" s="62"/>
      <c r="H3" s="2"/>
      <c r="I3" s="62"/>
      <c r="J3" s="2"/>
      <c r="K3" s="62"/>
      <c r="L3" s="62"/>
      <c r="M3" s="180"/>
      <c r="N3" s="180"/>
      <c r="O3" s="32" t="s">
        <v>1</v>
      </c>
    </row>
    <row r="4" ht="18.75" customHeight="1" spans="1:15">
      <c r="A4" s="9" t="s">
        <v>73</v>
      </c>
      <c r="B4" s="9" t="s">
        <v>74</v>
      </c>
      <c r="C4" s="9" t="s">
        <v>56</v>
      </c>
      <c r="D4" s="11" t="s">
        <v>59</v>
      </c>
      <c r="E4" s="71" t="s">
        <v>75</v>
      </c>
      <c r="F4" s="138" t="s">
        <v>76</v>
      </c>
      <c r="G4" s="9" t="s">
        <v>60</v>
      </c>
      <c r="H4" s="9" t="s">
        <v>61</v>
      </c>
      <c r="I4" s="9" t="s">
        <v>77</v>
      </c>
      <c r="J4" s="11" t="s">
        <v>78</v>
      </c>
      <c r="K4" s="12"/>
      <c r="L4" s="12"/>
      <c r="M4" s="12"/>
      <c r="N4" s="12"/>
      <c r="O4" s="13"/>
    </row>
    <row r="5" ht="29.25" customHeight="1" spans="1:15">
      <c r="A5" s="17"/>
      <c r="B5" s="17"/>
      <c r="C5" s="17"/>
      <c r="D5" s="144" t="s">
        <v>58</v>
      </c>
      <c r="E5" s="90" t="s">
        <v>75</v>
      </c>
      <c r="F5" s="90" t="s">
        <v>76</v>
      </c>
      <c r="G5" s="17"/>
      <c r="H5" s="17"/>
      <c r="I5" s="17"/>
      <c r="J5" s="144" t="s">
        <v>58</v>
      </c>
      <c r="K5" s="40" t="s">
        <v>79</v>
      </c>
      <c r="L5" s="40" t="s">
        <v>80</v>
      </c>
      <c r="M5" s="40" t="s">
        <v>81</v>
      </c>
      <c r="N5" s="40" t="s">
        <v>82</v>
      </c>
      <c r="O5" s="40" t="s">
        <v>83</v>
      </c>
    </row>
    <row r="6" ht="18.75" customHeight="1" spans="1:15">
      <c r="A6" s="117">
        <v>1</v>
      </c>
      <c r="B6" s="117">
        <v>2</v>
      </c>
      <c r="C6" s="157">
        <v>3</v>
      </c>
      <c r="D6" s="157">
        <v>4</v>
      </c>
      <c r="E6" s="157">
        <v>5</v>
      </c>
      <c r="F6" s="157">
        <v>6</v>
      </c>
      <c r="G6" s="157">
        <v>7</v>
      </c>
      <c r="H6" s="157">
        <v>8</v>
      </c>
      <c r="I6" s="157">
        <v>9</v>
      </c>
      <c r="J6" s="157">
        <v>10</v>
      </c>
      <c r="K6" s="157">
        <v>11</v>
      </c>
      <c r="L6" s="157">
        <v>12</v>
      </c>
      <c r="M6" s="157">
        <v>13</v>
      </c>
      <c r="N6" s="157">
        <v>14</v>
      </c>
      <c r="O6" s="157">
        <v>15</v>
      </c>
    </row>
    <row r="7" ht="18.75" customHeight="1" spans="1:15">
      <c r="A7" s="169" t="s">
        <v>84</v>
      </c>
      <c r="B7" s="169" t="s">
        <v>85</v>
      </c>
      <c r="C7" s="23">
        <v>2939176.69</v>
      </c>
      <c r="D7" s="23">
        <v>1876176.69</v>
      </c>
      <c r="E7" s="23">
        <v>1825176.69</v>
      </c>
      <c r="F7" s="23">
        <v>51000</v>
      </c>
      <c r="G7" s="23"/>
      <c r="H7" s="23"/>
      <c r="I7" s="23"/>
      <c r="J7" s="23">
        <v>1063000</v>
      </c>
      <c r="K7" s="23"/>
      <c r="L7" s="23"/>
      <c r="M7" s="23"/>
      <c r="N7" s="23"/>
      <c r="O7" s="23">
        <v>1063000</v>
      </c>
    </row>
    <row r="8" ht="18.75" customHeight="1" spans="1:15">
      <c r="A8" s="214" t="s">
        <v>86</v>
      </c>
      <c r="B8" s="214" t="s">
        <v>87</v>
      </c>
      <c r="C8" s="23">
        <v>2939176.69</v>
      </c>
      <c r="D8" s="23">
        <v>1876176.69</v>
      </c>
      <c r="E8" s="23">
        <v>1825176.69</v>
      </c>
      <c r="F8" s="23">
        <v>51000</v>
      </c>
      <c r="G8" s="23"/>
      <c r="H8" s="23"/>
      <c r="I8" s="23"/>
      <c r="J8" s="23">
        <v>1063000</v>
      </c>
      <c r="K8" s="23"/>
      <c r="L8" s="23"/>
      <c r="M8" s="23"/>
      <c r="N8" s="23"/>
      <c r="O8" s="23">
        <v>1063000</v>
      </c>
    </row>
    <row r="9" ht="18.75" customHeight="1" spans="1:15">
      <c r="A9" s="215" t="s">
        <v>88</v>
      </c>
      <c r="B9" s="216" t="s">
        <v>89</v>
      </c>
      <c r="C9" s="23">
        <v>2939176.69</v>
      </c>
      <c r="D9" s="23">
        <v>1876176.69</v>
      </c>
      <c r="E9" s="23">
        <v>1825176.69</v>
      </c>
      <c r="F9" s="23">
        <v>51000</v>
      </c>
      <c r="G9" s="23"/>
      <c r="H9" s="23"/>
      <c r="I9" s="23"/>
      <c r="J9" s="23">
        <v>1063000</v>
      </c>
      <c r="K9" s="23"/>
      <c r="L9" s="23"/>
      <c r="M9" s="23"/>
      <c r="N9" s="23"/>
      <c r="O9" s="23">
        <v>1063000</v>
      </c>
    </row>
    <row r="10" ht="18.75" customHeight="1" spans="1:15">
      <c r="A10" s="169" t="s">
        <v>90</v>
      </c>
      <c r="B10" s="169" t="s">
        <v>91</v>
      </c>
      <c r="C10" s="23">
        <v>690936.6</v>
      </c>
      <c r="D10" s="23">
        <v>690936.6</v>
      </c>
      <c r="E10" s="23">
        <v>690936.6</v>
      </c>
      <c r="F10" s="23"/>
      <c r="G10" s="23"/>
      <c r="H10" s="23"/>
      <c r="I10" s="23"/>
      <c r="J10" s="23"/>
      <c r="K10" s="23"/>
      <c r="L10" s="23"/>
      <c r="M10" s="23"/>
      <c r="N10" s="23"/>
      <c r="O10" s="23"/>
    </row>
    <row r="11" ht="18.75" customHeight="1" spans="1:15">
      <c r="A11" s="214" t="s">
        <v>92</v>
      </c>
      <c r="B11" s="214" t="s">
        <v>93</v>
      </c>
      <c r="C11" s="23">
        <v>669034.6</v>
      </c>
      <c r="D11" s="23">
        <v>669034.6</v>
      </c>
      <c r="E11" s="23">
        <v>669034.6</v>
      </c>
      <c r="F11" s="23"/>
      <c r="G11" s="23"/>
      <c r="H11" s="23"/>
      <c r="I11" s="23"/>
      <c r="J11" s="23"/>
      <c r="K11" s="23"/>
      <c r="L11" s="23"/>
      <c r="M11" s="23"/>
      <c r="N11" s="23"/>
      <c r="O11" s="23"/>
    </row>
    <row r="12" ht="18.75" customHeight="1" spans="1:15">
      <c r="A12" s="215" t="s">
        <v>94</v>
      </c>
      <c r="B12" s="216" t="s">
        <v>95</v>
      </c>
      <c r="C12" s="23">
        <v>44298.6</v>
      </c>
      <c r="D12" s="23">
        <v>44298.6</v>
      </c>
      <c r="E12" s="23">
        <v>44298.6</v>
      </c>
      <c r="F12" s="23"/>
      <c r="G12" s="23"/>
      <c r="H12" s="23"/>
      <c r="I12" s="23"/>
      <c r="J12" s="23"/>
      <c r="K12" s="23"/>
      <c r="L12" s="23"/>
      <c r="M12" s="23"/>
      <c r="N12" s="23"/>
      <c r="O12" s="23"/>
    </row>
    <row r="13" ht="18.75" customHeight="1" spans="1:15">
      <c r="A13" s="215" t="s">
        <v>96</v>
      </c>
      <c r="B13" s="216" t="s">
        <v>97</v>
      </c>
      <c r="C13" s="23">
        <v>381088.8</v>
      </c>
      <c r="D13" s="23">
        <v>381088.8</v>
      </c>
      <c r="E13" s="23">
        <v>381088.8</v>
      </c>
      <c r="F13" s="23"/>
      <c r="G13" s="23"/>
      <c r="H13" s="23"/>
      <c r="I13" s="23"/>
      <c r="J13" s="23"/>
      <c r="K13" s="23"/>
      <c r="L13" s="23"/>
      <c r="M13" s="23"/>
      <c r="N13" s="23"/>
      <c r="O13" s="23"/>
    </row>
    <row r="14" ht="18.75" customHeight="1" spans="1:15">
      <c r="A14" s="215" t="s">
        <v>98</v>
      </c>
      <c r="B14" s="216" t="s">
        <v>99</v>
      </c>
      <c r="C14" s="23">
        <v>243647.2</v>
      </c>
      <c r="D14" s="23">
        <v>243647.2</v>
      </c>
      <c r="E14" s="23">
        <v>243647.2</v>
      </c>
      <c r="F14" s="23"/>
      <c r="G14" s="23"/>
      <c r="H14" s="23"/>
      <c r="I14" s="23"/>
      <c r="J14" s="23"/>
      <c r="K14" s="23"/>
      <c r="L14" s="23"/>
      <c r="M14" s="23"/>
      <c r="N14" s="23"/>
      <c r="O14" s="23"/>
    </row>
    <row r="15" ht="18.75" customHeight="1" spans="1:15">
      <c r="A15" s="214" t="s">
        <v>100</v>
      </c>
      <c r="B15" s="214" t="s">
        <v>101</v>
      </c>
      <c r="C15" s="23">
        <v>11952</v>
      </c>
      <c r="D15" s="23">
        <v>11952</v>
      </c>
      <c r="E15" s="23">
        <v>11952</v>
      </c>
      <c r="F15" s="23"/>
      <c r="G15" s="23"/>
      <c r="H15" s="23"/>
      <c r="I15" s="23"/>
      <c r="J15" s="23"/>
      <c r="K15" s="23"/>
      <c r="L15" s="23"/>
      <c r="M15" s="23"/>
      <c r="N15" s="23"/>
      <c r="O15" s="23"/>
    </row>
    <row r="16" ht="18.75" customHeight="1" spans="1:15">
      <c r="A16" s="215" t="s">
        <v>102</v>
      </c>
      <c r="B16" s="216" t="s">
        <v>103</v>
      </c>
      <c r="C16" s="23">
        <v>11952</v>
      </c>
      <c r="D16" s="23">
        <v>11952</v>
      </c>
      <c r="E16" s="23">
        <v>11952</v>
      </c>
      <c r="F16" s="23"/>
      <c r="G16" s="23"/>
      <c r="H16" s="23"/>
      <c r="I16" s="23"/>
      <c r="J16" s="23"/>
      <c r="K16" s="23"/>
      <c r="L16" s="23"/>
      <c r="M16" s="23"/>
      <c r="N16" s="23"/>
      <c r="O16" s="23"/>
    </row>
    <row r="17" ht="18.75" customHeight="1" spans="1:15">
      <c r="A17" s="214" t="s">
        <v>104</v>
      </c>
      <c r="B17" s="214" t="s">
        <v>105</v>
      </c>
      <c r="C17" s="23">
        <v>9950</v>
      </c>
      <c r="D17" s="23">
        <v>9950</v>
      </c>
      <c r="E17" s="23">
        <v>9950</v>
      </c>
      <c r="F17" s="23"/>
      <c r="G17" s="23"/>
      <c r="H17" s="23"/>
      <c r="I17" s="23"/>
      <c r="J17" s="23"/>
      <c r="K17" s="23"/>
      <c r="L17" s="23"/>
      <c r="M17" s="23"/>
      <c r="N17" s="23"/>
      <c r="O17" s="23"/>
    </row>
    <row r="18" ht="18.75" customHeight="1" spans="1:15">
      <c r="A18" s="215" t="s">
        <v>106</v>
      </c>
      <c r="B18" s="216" t="s">
        <v>105</v>
      </c>
      <c r="C18" s="23">
        <v>9950</v>
      </c>
      <c r="D18" s="23">
        <v>9950</v>
      </c>
      <c r="E18" s="23">
        <v>9950</v>
      </c>
      <c r="F18" s="23"/>
      <c r="G18" s="23"/>
      <c r="H18" s="23"/>
      <c r="I18" s="23"/>
      <c r="J18" s="23"/>
      <c r="K18" s="23"/>
      <c r="L18" s="23"/>
      <c r="M18" s="23"/>
      <c r="N18" s="23"/>
      <c r="O18" s="23"/>
    </row>
    <row r="19" ht="18.75" customHeight="1" spans="1:15">
      <c r="A19" s="169" t="s">
        <v>107</v>
      </c>
      <c r="B19" s="169" t="s">
        <v>108</v>
      </c>
      <c r="C19" s="23">
        <v>114400.43</v>
      </c>
      <c r="D19" s="23">
        <v>114400.43</v>
      </c>
      <c r="E19" s="23">
        <v>114400.43</v>
      </c>
      <c r="F19" s="23"/>
      <c r="G19" s="23"/>
      <c r="H19" s="23"/>
      <c r="I19" s="23"/>
      <c r="J19" s="23"/>
      <c r="K19" s="23"/>
      <c r="L19" s="23"/>
      <c r="M19" s="23"/>
      <c r="N19" s="23"/>
      <c r="O19" s="23"/>
    </row>
    <row r="20" ht="18.75" customHeight="1" spans="1:15">
      <c r="A20" s="214" t="s">
        <v>109</v>
      </c>
      <c r="B20" s="214" t="s">
        <v>110</v>
      </c>
      <c r="C20" s="23">
        <v>114400.43</v>
      </c>
      <c r="D20" s="23">
        <v>114400.43</v>
      </c>
      <c r="E20" s="23">
        <v>114400.43</v>
      </c>
      <c r="F20" s="23"/>
      <c r="G20" s="23"/>
      <c r="H20" s="23"/>
      <c r="I20" s="23"/>
      <c r="J20" s="23"/>
      <c r="K20" s="23"/>
      <c r="L20" s="23"/>
      <c r="M20" s="23"/>
      <c r="N20" s="23"/>
      <c r="O20" s="23"/>
    </row>
    <row r="21" ht="18.75" customHeight="1" spans="1:15">
      <c r="A21" s="215" t="s">
        <v>111</v>
      </c>
      <c r="B21" s="216" t="s">
        <v>112</v>
      </c>
      <c r="C21" s="23">
        <v>21418.78</v>
      </c>
      <c r="D21" s="23">
        <v>21418.78</v>
      </c>
      <c r="E21" s="23">
        <v>21418.78</v>
      </c>
      <c r="F21" s="23"/>
      <c r="G21" s="23"/>
      <c r="H21" s="23"/>
      <c r="I21" s="23"/>
      <c r="J21" s="23"/>
      <c r="K21" s="23"/>
      <c r="L21" s="23"/>
      <c r="M21" s="23"/>
      <c r="N21" s="23"/>
      <c r="O21" s="23"/>
    </row>
    <row r="22" ht="18.75" customHeight="1" spans="1:15">
      <c r="A22" s="215" t="s">
        <v>113</v>
      </c>
      <c r="B22" s="216" t="s">
        <v>114</v>
      </c>
      <c r="C22" s="23">
        <v>82184.06</v>
      </c>
      <c r="D22" s="23">
        <v>82184.06</v>
      </c>
      <c r="E22" s="23">
        <v>82184.06</v>
      </c>
      <c r="F22" s="23"/>
      <c r="G22" s="23"/>
      <c r="H22" s="23"/>
      <c r="I22" s="23"/>
      <c r="J22" s="23"/>
      <c r="K22" s="23"/>
      <c r="L22" s="23"/>
      <c r="M22" s="23"/>
      <c r="N22" s="23"/>
      <c r="O22" s="23"/>
    </row>
    <row r="23" ht="18.75" customHeight="1" spans="1:15">
      <c r="A23" s="215" t="s">
        <v>115</v>
      </c>
      <c r="B23" s="216" t="s">
        <v>116</v>
      </c>
      <c r="C23" s="23">
        <v>10797.59</v>
      </c>
      <c r="D23" s="23">
        <v>10797.59</v>
      </c>
      <c r="E23" s="23">
        <v>10797.59</v>
      </c>
      <c r="F23" s="23"/>
      <c r="G23" s="23"/>
      <c r="H23" s="23"/>
      <c r="I23" s="23"/>
      <c r="J23" s="23"/>
      <c r="K23" s="23"/>
      <c r="L23" s="23"/>
      <c r="M23" s="23"/>
      <c r="N23" s="23"/>
      <c r="O23" s="23"/>
    </row>
    <row r="24" ht="18.75" customHeight="1" spans="1:15">
      <c r="A24" s="169" t="s">
        <v>117</v>
      </c>
      <c r="B24" s="169" t="s">
        <v>118</v>
      </c>
      <c r="C24" s="23">
        <v>182735.4</v>
      </c>
      <c r="D24" s="23">
        <v>182735.4</v>
      </c>
      <c r="E24" s="23">
        <v>182735.4</v>
      </c>
      <c r="F24" s="23"/>
      <c r="G24" s="23"/>
      <c r="H24" s="23"/>
      <c r="I24" s="23"/>
      <c r="J24" s="23"/>
      <c r="K24" s="23"/>
      <c r="L24" s="23"/>
      <c r="M24" s="23"/>
      <c r="N24" s="23"/>
      <c r="O24" s="23"/>
    </row>
    <row r="25" ht="18.75" customHeight="1" spans="1:15">
      <c r="A25" s="214" t="s">
        <v>119</v>
      </c>
      <c r="B25" s="214" t="s">
        <v>120</v>
      </c>
      <c r="C25" s="23">
        <v>182735.4</v>
      </c>
      <c r="D25" s="23">
        <v>182735.4</v>
      </c>
      <c r="E25" s="23">
        <v>182735.4</v>
      </c>
      <c r="F25" s="23"/>
      <c r="G25" s="23"/>
      <c r="H25" s="23"/>
      <c r="I25" s="23"/>
      <c r="J25" s="23"/>
      <c r="K25" s="23"/>
      <c r="L25" s="23"/>
      <c r="M25" s="23"/>
      <c r="N25" s="23"/>
      <c r="O25" s="23"/>
    </row>
    <row r="26" ht="18.75" customHeight="1" spans="1:15">
      <c r="A26" s="215" t="s">
        <v>121</v>
      </c>
      <c r="B26" s="216" t="s">
        <v>122</v>
      </c>
      <c r="C26" s="23">
        <v>182735.4</v>
      </c>
      <c r="D26" s="23">
        <v>182735.4</v>
      </c>
      <c r="E26" s="23">
        <v>182735.4</v>
      </c>
      <c r="F26" s="23"/>
      <c r="G26" s="23"/>
      <c r="H26" s="23"/>
      <c r="I26" s="23"/>
      <c r="J26" s="23"/>
      <c r="K26" s="23"/>
      <c r="L26" s="23"/>
      <c r="M26" s="23"/>
      <c r="N26" s="23"/>
      <c r="O26" s="23"/>
    </row>
    <row r="27" ht="18.75" customHeight="1" spans="1:15">
      <c r="A27" s="178" t="s">
        <v>123</v>
      </c>
      <c r="B27" s="179" t="s">
        <v>123</v>
      </c>
      <c r="C27" s="23">
        <v>3927249.12</v>
      </c>
      <c r="D27" s="23">
        <v>2864249.12</v>
      </c>
      <c r="E27" s="23">
        <v>2813249.12</v>
      </c>
      <c r="F27" s="23">
        <v>51000</v>
      </c>
      <c r="G27" s="23"/>
      <c r="H27" s="23"/>
      <c r="I27" s="23"/>
      <c r="J27" s="23">
        <v>1063000</v>
      </c>
      <c r="K27" s="23"/>
      <c r="L27" s="23"/>
      <c r="M27" s="23"/>
      <c r="N27" s="23"/>
      <c r="O27" s="23">
        <v>1063000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A1" sqref="A1"/>
    </sheetView>
  </sheetViews>
  <sheetFormatPr defaultColWidth="9.14285714285714" defaultRowHeight="14.25" customHeight="1" outlineLevelCol="3"/>
  <cols>
    <col min="1" max="1" width="39.2857142857143" customWidth="1"/>
    <col min="2" max="2" width="30.847619047619" customWidth="1"/>
    <col min="3" max="3" width="35.847619047619" customWidth="1"/>
    <col min="4" max="4" width="29.847619047619" customWidth="1"/>
  </cols>
  <sheetData>
    <row r="1" ht="19.5" customHeight="1" spans="4:4">
      <c r="D1" s="32" t="s">
        <v>124</v>
      </c>
    </row>
    <row r="2" ht="36" customHeight="1" spans="1:4">
      <c r="A2" s="4" t="str">
        <f>"2025"&amp;"年部门财政拨款收支预算总表"</f>
        <v>2025年部门财政拨款收支预算总表</v>
      </c>
      <c r="B2" s="160"/>
      <c r="C2" s="160"/>
      <c r="D2" s="160"/>
    </row>
    <row r="3" ht="18.75" customHeight="1" spans="1:4">
      <c r="A3" s="6" t="str">
        <f>"单位名称："&amp;"中国共产党沧源佤族自治县委员会党校"</f>
        <v>单位名称：中国共产党沧源佤族自治县委员会党校</v>
      </c>
      <c r="B3" s="161"/>
      <c r="C3" s="161"/>
      <c r="D3" s="32" t="s">
        <v>1</v>
      </c>
    </row>
    <row r="4" ht="18.75" customHeight="1" spans="1:4">
      <c r="A4" s="11" t="s">
        <v>2</v>
      </c>
      <c r="B4" s="13"/>
      <c r="C4" s="11" t="s">
        <v>3</v>
      </c>
      <c r="D4" s="13"/>
    </row>
    <row r="5" ht="18.75" customHeight="1" spans="1:4">
      <c r="A5" s="26" t="s">
        <v>4</v>
      </c>
      <c r="B5" s="104" t="str">
        <f t="shared" ref="B5:D5" si="0">"2025"&amp;"年预算数"</f>
        <v>2025年预算数</v>
      </c>
      <c r="C5" s="26" t="s">
        <v>125</v>
      </c>
      <c r="D5" s="104" t="str">
        <f t="shared" si="0"/>
        <v>2025年预算数</v>
      </c>
    </row>
    <row r="6" ht="18.75" customHeight="1" spans="1:4">
      <c r="A6" s="28"/>
      <c r="B6" s="17"/>
      <c r="C6" s="28"/>
      <c r="D6" s="17"/>
    </row>
    <row r="7" ht="18.75" customHeight="1" spans="1:4">
      <c r="A7" s="162" t="s">
        <v>126</v>
      </c>
      <c r="B7" s="23">
        <v>2864249.12</v>
      </c>
      <c r="C7" s="163" t="s">
        <v>127</v>
      </c>
      <c r="D7" s="23">
        <v>2864249.12</v>
      </c>
    </row>
    <row r="8" ht="18.75" customHeight="1" spans="1:4">
      <c r="A8" s="164" t="s">
        <v>128</v>
      </c>
      <c r="B8" s="23">
        <v>2864249.12</v>
      </c>
      <c r="C8" s="163" t="s">
        <v>129</v>
      </c>
      <c r="D8" s="23"/>
    </row>
    <row r="9" ht="18.75" customHeight="1" spans="1:4">
      <c r="A9" s="164" t="s">
        <v>130</v>
      </c>
      <c r="B9" s="23"/>
      <c r="C9" s="163" t="s">
        <v>131</v>
      </c>
      <c r="D9" s="23"/>
    </row>
    <row r="10" ht="18.75" customHeight="1" spans="1:4">
      <c r="A10" s="164" t="s">
        <v>132</v>
      </c>
      <c r="B10" s="23"/>
      <c r="C10" s="163" t="s">
        <v>133</v>
      </c>
      <c r="D10" s="23"/>
    </row>
    <row r="11" ht="18.75" customHeight="1" spans="1:4">
      <c r="A11" s="164" t="s">
        <v>134</v>
      </c>
      <c r="B11" s="23"/>
      <c r="C11" s="163" t="s">
        <v>135</v>
      </c>
      <c r="D11" s="23"/>
    </row>
    <row r="12" ht="18.75" customHeight="1" spans="1:4">
      <c r="A12" s="164" t="s">
        <v>128</v>
      </c>
      <c r="B12" s="23"/>
      <c r="C12" s="163" t="s">
        <v>136</v>
      </c>
      <c r="D12" s="23">
        <v>1876176.69</v>
      </c>
    </row>
    <row r="13" ht="18.75" customHeight="1" spans="1:4">
      <c r="A13" s="164" t="s">
        <v>130</v>
      </c>
      <c r="B13" s="23"/>
      <c r="C13" s="163" t="s">
        <v>137</v>
      </c>
      <c r="D13" s="23"/>
    </row>
    <row r="14" ht="18.75" customHeight="1" spans="1:4">
      <c r="A14" s="164" t="s">
        <v>132</v>
      </c>
      <c r="B14" s="23"/>
      <c r="C14" s="163" t="s">
        <v>138</v>
      </c>
      <c r="D14" s="23"/>
    </row>
    <row r="15" ht="18.75" customHeight="1" spans="1:4">
      <c r="A15" s="165"/>
      <c r="B15" s="23"/>
      <c r="C15" s="21" t="s">
        <v>139</v>
      </c>
      <c r="D15" s="23">
        <v>690936.6</v>
      </c>
    </row>
    <row r="16" ht="18.75" customHeight="1" spans="1:4">
      <c r="A16" s="166"/>
      <c r="B16" s="23"/>
      <c r="C16" s="21" t="s">
        <v>140</v>
      </c>
      <c r="D16" s="23">
        <v>114400.43</v>
      </c>
    </row>
    <row r="17" ht="18.75" customHeight="1" spans="1:4">
      <c r="A17" s="167"/>
      <c r="B17" s="23"/>
      <c r="C17" s="21" t="s">
        <v>141</v>
      </c>
      <c r="D17" s="23"/>
    </row>
    <row r="18" ht="18.75" customHeight="1" spans="1:4">
      <c r="A18" s="167"/>
      <c r="B18" s="23"/>
      <c r="C18" s="21" t="s">
        <v>142</v>
      </c>
      <c r="D18" s="23"/>
    </row>
    <row r="19" ht="18.75" customHeight="1" spans="1:4">
      <c r="A19" s="167"/>
      <c r="B19" s="23"/>
      <c r="C19" s="21" t="s">
        <v>143</v>
      </c>
      <c r="D19" s="23"/>
    </row>
    <row r="20" ht="18.75" customHeight="1" spans="1:4">
      <c r="A20" s="167"/>
      <c r="B20" s="23"/>
      <c r="C20" s="21" t="s">
        <v>144</v>
      </c>
      <c r="D20" s="23"/>
    </row>
    <row r="21" ht="18.75" customHeight="1" spans="1:4">
      <c r="A21" s="167"/>
      <c r="B21" s="23"/>
      <c r="C21" s="21" t="s">
        <v>145</v>
      </c>
      <c r="D21" s="23"/>
    </row>
    <row r="22" ht="18.75" customHeight="1" spans="1:4">
      <c r="A22" s="167"/>
      <c r="B22" s="23"/>
      <c r="C22" s="21" t="s">
        <v>146</v>
      </c>
      <c r="D22" s="23"/>
    </row>
    <row r="23" ht="18.75" customHeight="1" spans="1:4">
      <c r="A23" s="167"/>
      <c r="B23" s="23"/>
      <c r="C23" s="21" t="s">
        <v>147</v>
      </c>
      <c r="D23" s="23"/>
    </row>
    <row r="24" ht="18.75" customHeight="1" spans="1:4">
      <c r="A24" s="167"/>
      <c r="B24" s="23"/>
      <c r="C24" s="21" t="s">
        <v>148</v>
      </c>
      <c r="D24" s="23"/>
    </row>
    <row r="25" ht="18.75" customHeight="1" spans="1:4">
      <c r="A25" s="167"/>
      <c r="B25" s="23"/>
      <c r="C25" s="21" t="s">
        <v>149</v>
      </c>
      <c r="D25" s="23"/>
    </row>
    <row r="26" ht="18.75" customHeight="1" spans="1:4">
      <c r="A26" s="167"/>
      <c r="B26" s="23"/>
      <c r="C26" s="21" t="s">
        <v>150</v>
      </c>
      <c r="D26" s="23">
        <v>182735.4</v>
      </c>
    </row>
    <row r="27" ht="18.75" customHeight="1" spans="1:4">
      <c r="A27" s="165"/>
      <c r="B27" s="23"/>
      <c r="C27" s="21" t="s">
        <v>151</v>
      </c>
      <c r="D27" s="23"/>
    </row>
    <row r="28" ht="18.75" customHeight="1" spans="1:4">
      <c r="A28" s="166"/>
      <c r="B28" s="23"/>
      <c r="C28" s="21" t="s">
        <v>152</v>
      </c>
      <c r="D28" s="23"/>
    </row>
    <row r="29" ht="18.75" customHeight="1" spans="1:4">
      <c r="A29" s="167"/>
      <c r="B29" s="23"/>
      <c r="C29" s="21" t="s">
        <v>153</v>
      </c>
      <c r="D29" s="23"/>
    </row>
    <row r="30" ht="18.75" customHeight="1" spans="1:4">
      <c r="A30" s="167"/>
      <c r="B30" s="23"/>
      <c r="C30" s="21" t="s">
        <v>154</v>
      </c>
      <c r="D30" s="23"/>
    </row>
    <row r="31" ht="18.75" customHeight="1" spans="1:4">
      <c r="A31" s="167"/>
      <c r="B31" s="23"/>
      <c r="C31" s="21" t="s">
        <v>155</v>
      </c>
      <c r="D31" s="23"/>
    </row>
    <row r="32" ht="18.75" customHeight="1" spans="1:4">
      <c r="A32" s="167"/>
      <c r="B32" s="23"/>
      <c r="C32" s="21" t="s">
        <v>156</v>
      </c>
      <c r="D32" s="23"/>
    </row>
    <row r="33" ht="18.75" customHeight="1" spans="1:4">
      <c r="A33" s="167"/>
      <c r="B33" s="23"/>
      <c r="C33" s="21" t="s">
        <v>157</v>
      </c>
      <c r="D33" s="23"/>
    </row>
    <row r="34" ht="18.75" customHeight="1" spans="1:4">
      <c r="A34" s="165"/>
      <c r="B34" s="168"/>
      <c r="C34" s="21" t="s">
        <v>158</v>
      </c>
      <c r="D34" s="168"/>
    </row>
    <row r="35" ht="18.75" customHeight="1" spans="1:4">
      <c r="A35" s="165"/>
      <c r="B35" s="23"/>
      <c r="C35" s="169" t="s">
        <v>159</v>
      </c>
      <c r="D35" s="23"/>
    </row>
    <row r="36" ht="18.75" customHeight="1" spans="1:4">
      <c r="A36" s="166" t="s">
        <v>160</v>
      </c>
      <c r="B36" s="170">
        <v>2864249.12</v>
      </c>
      <c r="C36" s="165" t="s">
        <v>52</v>
      </c>
      <c r="D36" s="170">
        <v>2864249.12</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9.14285714285714" defaultRowHeight="14.25" customHeight="1" outlineLevelCol="6"/>
  <cols>
    <col min="1" max="1" width="20.1428571428571" customWidth="1"/>
    <col min="2" max="2" width="44" customWidth="1"/>
    <col min="3" max="3" width="24.2857142857143" customWidth="1"/>
    <col min="4" max="4" width="20.4190476190476" customWidth="1"/>
    <col min="5" max="7" width="24.2857142857143" customWidth="1"/>
  </cols>
  <sheetData>
    <row r="1" customHeight="1" spans="1:7">
      <c r="A1" s="151"/>
      <c r="B1" s="151"/>
      <c r="C1" s="151"/>
      <c r="D1" s="49"/>
      <c r="E1" s="151"/>
      <c r="F1" s="52"/>
      <c r="G1" s="32" t="s">
        <v>161</v>
      </c>
    </row>
    <row r="2" ht="39" customHeight="1" spans="1:7">
      <c r="A2" s="4" t="str">
        <f>"2025"&amp;"年一般公共预算支出预算表（按功能科目分类）"</f>
        <v>2025年一般公共预算支出预算表（按功能科目分类）</v>
      </c>
      <c r="B2" s="103"/>
      <c r="C2" s="103"/>
      <c r="D2" s="103"/>
      <c r="E2" s="103"/>
      <c r="F2" s="103"/>
      <c r="G2" s="103"/>
    </row>
    <row r="3" ht="18.75" customHeight="1" spans="1:7">
      <c r="A3" s="6" t="str">
        <f>"单位名称："&amp;"中国共产党沧源佤族自治县委员会党校"</f>
        <v>单位名称：中国共产党沧源佤族自治县委员会党校</v>
      </c>
      <c r="B3" s="152"/>
      <c r="C3" s="49"/>
      <c r="D3" s="49"/>
      <c r="E3" s="49"/>
      <c r="F3" s="52"/>
      <c r="G3" s="32" t="s">
        <v>1</v>
      </c>
    </row>
    <row r="4" ht="18.75" customHeight="1" spans="1:7">
      <c r="A4" s="153" t="s">
        <v>162</v>
      </c>
      <c r="B4" s="154"/>
      <c r="C4" s="104" t="s">
        <v>56</v>
      </c>
      <c r="D4" s="133" t="s">
        <v>75</v>
      </c>
      <c r="E4" s="12"/>
      <c r="F4" s="13"/>
      <c r="G4" s="126" t="s">
        <v>76</v>
      </c>
    </row>
    <row r="5" ht="18.75" customHeight="1" spans="1:7">
      <c r="A5" s="155" t="s">
        <v>73</v>
      </c>
      <c r="B5" s="155" t="s">
        <v>74</v>
      </c>
      <c r="C5" s="28"/>
      <c r="D5" s="144" t="s">
        <v>58</v>
      </c>
      <c r="E5" s="144" t="s">
        <v>163</v>
      </c>
      <c r="F5" s="144" t="s">
        <v>164</v>
      </c>
      <c r="G5" s="91"/>
    </row>
    <row r="6" ht="18.75" customHeight="1" spans="1:7">
      <c r="A6" s="156" t="s">
        <v>165</v>
      </c>
      <c r="B6" s="156" t="s">
        <v>166</v>
      </c>
      <c r="C6" s="156" t="s">
        <v>167</v>
      </c>
      <c r="D6" s="157">
        <v>4</v>
      </c>
      <c r="E6" s="158" t="s">
        <v>168</v>
      </c>
      <c r="F6" s="158" t="s">
        <v>169</v>
      </c>
      <c r="G6" s="156" t="s">
        <v>170</v>
      </c>
    </row>
    <row r="7" ht="18.75" customHeight="1" spans="1:7">
      <c r="A7" s="118" t="s">
        <v>84</v>
      </c>
      <c r="B7" s="118" t="s">
        <v>85</v>
      </c>
      <c r="C7" s="23">
        <v>1876176.69</v>
      </c>
      <c r="D7" s="23">
        <v>1825176.69</v>
      </c>
      <c r="E7" s="23">
        <v>1742107.65</v>
      </c>
      <c r="F7" s="23">
        <v>83069.04</v>
      </c>
      <c r="G7" s="23">
        <v>51000</v>
      </c>
    </row>
    <row r="8" ht="18.75" customHeight="1" spans="1:7">
      <c r="A8" s="159" t="s">
        <v>86</v>
      </c>
      <c r="B8" s="159" t="s">
        <v>87</v>
      </c>
      <c r="C8" s="23">
        <v>1876176.69</v>
      </c>
      <c r="D8" s="23">
        <v>1825176.69</v>
      </c>
      <c r="E8" s="23">
        <v>1742107.65</v>
      </c>
      <c r="F8" s="23">
        <v>83069.04</v>
      </c>
      <c r="G8" s="23">
        <v>51000</v>
      </c>
    </row>
    <row r="9" ht="18.75" customHeight="1" spans="1:7">
      <c r="A9" s="120" t="s">
        <v>88</v>
      </c>
      <c r="B9" s="120" t="s">
        <v>89</v>
      </c>
      <c r="C9" s="23">
        <v>1876176.69</v>
      </c>
      <c r="D9" s="23">
        <v>1825176.69</v>
      </c>
      <c r="E9" s="23">
        <v>1742107.65</v>
      </c>
      <c r="F9" s="23">
        <v>83069.04</v>
      </c>
      <c r="G9" s="23">
        <v>51000</v>
      </c>
    </row>
    <row r="10" ht="18.75" customHeight="1" spans="1:7">
      <c r="A10" s="118" t="s">
        <v>90</v>
      </c>
      <c r="B10" s="118" t="s">
        <v>91</v>
      </c>
      <c r="C10" s="23">
        <v>690936.6</v>
      </c>
      <c r="D10" s="23">
        <v>690936.6</v>
      </c>
      <c r="E10" s="23">
        <v>690936.6</v>
      </c>
      <c r="F10" s="23"/>
      <c r="G10" s="23"/>
    </row>
    <row r="11" ht="18.75" customHeight="1" spans="1:7">
      <c r="A11" s="159" t="s">
        <v>92</v>
      </c>
      <c r="B11" s="159" t="s">
        <v>93</v>
      </c>
      <c r="C11" s="23">
        <v>669034.6</v>
      </c>
      <c r="D11" s="23">
        <v>669034.6</v>
      </c>
      <c r="E11" s="23">
        <v>669034.6</v>
      </c>
      <c r="F11" s="23"/>
      <c r="G11" s="23"/>
    </row>
    <row r="12" ht="18.75" customHeight="1" spans="1:7">
      <c r="A12" s="120" t="s">
        <v>94</v>
      </c>
      <c r="B12" s="120" t="s">
        <v>95</v>
      </c>
      <c r="C12" s="23">
        <v>44298.6</v>
      </c>
      <c r="D12" s="23">
        <v>44298.6</v>
      </c>
      <c r="E12" s="23">
        <v>44298.6</v>
      </c>
      <c r="F12" s="23"/>
      <c r="G12" s="23"/>
    </row>
    <row r="13" ht="18.75" customHeight="1" spans="1:7">
      <c r="A13" s="120" t="s">
        <v>96</v>
      </c>
      <c r="B13" s="120" t="s">
        <v>97</v>
      </c>
      <c r="C13" s="23">
        <v>381088.8</v>
      </c>
      <c r="D13" s="23">
        <v>381088.8</v>
      </c>
      <c r="E13" s="23">
        <v>381088.8</v>
      </c>
      <c r="F13" s="23"/>
      <c r="G13" s="23"/>
    </row>
    <row r="14" ht="18.75" customHeight="1" spans="1:7">
      <c r="A14" s="120" t="s">
        <v>98</v>
      </c>
      <c r="B14" s="120" t="s">
        <v>99</v>
      </c>
      <c r="C14" s="23">
        <v>243647.2</v>
      </c>
      <c r="D14" s="23">
        <v>243647.2</v>
      </c>
      <c r="E14" s="23">
        <v>243647.2</v>
      </c>
      <c r="F14" s="23"/>
      <c r="G14" s="23"/>
    </row>
    <row r="15" ht="18.75" customHeight="1" spans="1:7">
      <c r="A15" s="159" t="s">
        <v>100</v>
      </c>
      <c r="B15" s="159" t="s">
        <v>101</v>
      </c>
      <c r="C15" s="23">
        <v>11952</v>
      </c>
      <c r="D15" s="23">
        <v>11952</v>
      </c>
      <c r="E15" s="23">
        <v>11952</v>
      </c>
      <c r="F15" s="23"/>
      <c r="G15" s="23"/>
    </row>
    <row r="16" ht="18.75" customHeight="1" spans="1:7">
      <c r="A16" s="120" t="s">
        <v>102</v>
      </c>
      <c r="B16" s="120" t="s">
        <v>103</v>
      </c>
      <c r="C16" s="23">
        <v>11952</v>
      </c>
      <c r="D16" s="23">
        <v>11952</v>
      </c>
      <c r="E16" s="23">
        <v>11952</v>
      </c>
      <c r="F16" s="23"/>
      <c r="G16" s="23"/>
    </row>
    <row r="17" ht="18.75" customHeight="1" spans="1:7">
      <c r="A17" s="159" t="s">
        <v>104</v>
      </c>
      <c r="B17" s="159" t="s">
        <v>105</v>
      </c>
      <c r="C17" s="23">
        <v>9950</v>
      </c>
      <c r="D17" s="23">
        <v>9950</v>
      </c>
      <c r="E17" s="23">
        <v>9950</v>
      </c>
      <c r="F17" s="23"/>
      <c r="G17" s="23"/>
    </row>
    <row r="18" ht="18.75" customHeight="1" spans="1:7">
      <c r="A18" s="120" t="s">
        <v>106</v>
      </c>
      <c r="B18" s="120" t="s">
        <v>105</v>
      </c>
      <c r="C18" s="23">
        <v>9950</v>
      </c>
      <c r="D18" s="23">
        <v>9950</v>
      </c>
      <c r="E18" s="23">
        <v>9950</v>
      </c>
      <c r="F18" s="23"/>
      <c r="G18" s="23"/>
    </row>
    <row r="19" ht="18.75" customHeight="1" spans="1:7">
      <c r="A19" s="118" t="s">
        <v>107</v>
      </c>
      <c r="B19" s="118" t="s">
        <v>108</v>
      </c>
      <c r="C19" s="23">
        <v>114400.43</v>
      </c>
      <c r="D19" s="23">
        <v>114400.43</v>
      </c>
      <c r="E19" s="23">
        <v>114400.43</v>
      </c>
      <c r="F19" s="23"/>
      <c r="G19" s="23"/>
    </row>
    <row r="20" ht="18.75" customHeight="1" spans="1:7">
      <c r="A20" s="159" t="s">
        <v>109</v>
      </c>
      <c r="B20" s="159" t="s">
        <v>110</v>
      </c>
      <c r="C20" s="23">
        <v>114400.43</v>
      </c>
      <c r="D20" s="23">
        <v>114400.43</v>
      </c>
      <c r="E20" s="23">
        <v>114400.43</v>
      </c>
      <c r="F20" s="23"/>
      <c r="G20" s="23"/>
    </row>
    <row r="21" ht="18.75" customHeight="1" spans="1:7">
      <c r="A21" s="120" t="s">
        <v>111</v>
      </c>
      <c r="B21" s="120" t="s">
        <v>112</v>
      </c>
      <c r="C21" s="23">
        <v>21418.78</v>
      </c>
      <c r="D21" s="23">
        <v>21418.78</v>
      </c>
      <c r="E21" s="23">
        <v>21418.78</v>
      </c>
      <c r="F21" s="23"/>
      <c r="G21" s="23"/>
    </row>
    <row r="22" ht="18.75" customHeight="1" spans="1:7">
      <c r="A22" s="120" t="s">
        <v>113</v>
      </c>
      <c r="B22" s="120" t="s">
        <v>114</v>
      </c>
      <c r="C22" s="23">
        <v>82184.06</v>
      </c>
      <c r="D22" s="23">
        <v>82184.06</v>
      </c>
      <c r="E22" s="23">
        <v>82184.06</v>
      </c>
      <c r="F22" s="23"/>
      <c r="G22" s="23"/>
    </row>
    <row r="23" ht="18.75" customHeight="1" spans="1:7">
      <c r="A23" s="120" t="s">
        <v>115</v>
      </c>
      <c r="B23" s="120" t="s">
        <v>116</v>
      </c>
      <c r="C23" s="23">
        <v>10797.59</v>
      </c>
      <c r="D23" s="23">
        <v>10797.59</v>
      </c>
      <c r="E23" s="23">
        <v>10797.59</v>
      </c>
      <c r="F23" s="23"/>
      <c r="G23" s="23"/>
    </row>
    <row r="24" ht="18.75" customHeight="1" spans="1:7">
      <c r="A24" s="118" t="s">
        <v>117</v>
      </c>
      <c r="B24" s="118" t="s">
        <v>118</v>
      </c>
      <c r="C24" s="23">
        <v>182735.4</v>
      </c>
      <c r="D24" s="23">
        <v>182735.4</v>
      </c>
      <c r="E24" s="23">
        <v>182735.4</v>
      </c>
      <c r="F24" s="23"/>
      <c r="G24" s="23"/>
    </row>
    <row r="25" ht="18.75" customHeight="1" spans="1:7">
      <c r="A25" s="159" t="s">
        <v>119</v>
      </c>
      <c r="B25" s="159" t="s">
        <v>120</v>
      </c>
      <c r="C25" s="23">
        <v>182735.4</v>
      </c>
      <c r="D25" s="23">
        <v>182735.4</v>
      </c>
      <c r="E25" s="23">
        <v>182735.4</v>
      </c>
      <c r="F25" s="23"/>
      <c r="G25" s="23"/>
    </row>
    <row r="26" ht="18.75" customHeight="1" spans="1:7">
      <c r="A26" s="120" t="s">
        <v>121</v>
      </c>
      <c r="B26" s="120" t="s">
        <v>122</v>
      </c>
      <c r="C26" s="23">
        <v>182735.4</v>
      </c>
      <c r="D26" s="23">
        <v>182735.4</v>
      </c>
      <c r="E26" s="23">
        <v>182735.4</v>
      </c>
      <c r="F26" s="23"/>
      <c r="G26" s="23"/>
    </row>
    <row r="27" ht="18.75" customHeight="1" spans="1:7">
      <c r="A27" s="45" t="s">
        <v>56</v>
      </c>
      <c r="B27" s="45"/>
      <c r="C27" s="23">
        <v>2864249.12</v>
      </c>
      <c r="D27" s="23">
        <v>2813249.12</v>
      </c>
      <c r="E27" s="23">
        <v>2730180.08</v>
      </c>
      <c r="F27" s="23">
        <v>83069.04</v>
      </c>
      <c r="G27" s="23">
        <v>51000</v>
      </c>
    </row>
  </sheetData>
  <mergeCells count="7">
    <mergeCell ref="A2:G2"/>
    <mergeCell ref="A3:E3"/>
    <mergeCell ref="A4:B4"/>
    <mergeCell ref="D4:F4"/>
    <mergeCell ref="A27:B27"/>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1" width="23.5714285714286" customWidth="1"/>
    <col min="2" max="7" width="22.847619047619" customWidth="1"/>
  </cols>
  <sheetData>
    <row r="1" ht="15" customHeight="1" spans="1:7">
      <c r="A1" s="139"/>
      <c r="B1" s="140"/>
      <c r="C1" s="140"/>
      <c r="D1" s="141"/>
      <c r="G1" s="142" t="s">
        <v>171</v>
      </c>
    </row>
    <row r="2" ht="39" customHeight="1" spans="1:7">
      <c r="A2" s="131" t="str">
        <f>"2025"&amp;"年“三公”经费支出预算表"</f>
        <v>2025年“三公”经费支出预算表</v>
      </c>
      <c r="B2" s="66"/>
      <c r="C2" s="66"/>
      <c r="D2" s="66"/>
      <c r="E2" s="66"/>
      <c r="F2" s="66"/>
      <c r="G2" s="66"/>
    </row>
    <row r="3" ht="18.75" customHeight="1" spans="1:7">
      <c r="A3" s="34" t="str">
        <f>"单位名称："&amp;"中国共产党沧源佤族自治县委员会党校"</f>
        <v>单位名称：中国共产党沧源佤族自治县委员会党校</v>
      </c>
      <c r="B3" s="140"/>
      <c r="C3" s="140"/>
      <c r="D3" s="62"/>
      <c r="E3" s="2"/>
      <c r="G3" s="142" t="s">
        <v>172</v>
      </c>
    </row>
    <row r="4" ht="18.75" customHeight="1" spans="1:7">
      <c r="A4" s="9" t="s">
        <v>173</v>
      </c>
      <c r="B4" s="9" t="s">
        <v>174</v>
      </c>
      <c r="C4" s="26" t="s">
        <v>175</v>
      </c>
      <c r="D4" s="11" t="s">
        <v>176</v>
      </c>
      <c r="E4" s="12"/>
      <c r="F4" s="13"/>
      <c r="G4" s="26" t="s">
        <v>177</v>
      </c>
    </row>
    <row r="5" ht="18.75" customHeight="1" spans="1:7">
      <c r="A5" s="16"/>
      <c r="B5" s="143"/>
      <c r="C5" s="28"/>
      <c r="D5" s="144" t="s">
        <v>58</v>
      </c>
      <c r="E5" s="144" t="s">
        <v>178</v>
      </c>
      <c r="F5" s="144" t="s">
        <v>179</v>
      </c>
      <c r="G5" s="28"/>
    </row>
    <row r="6" ht="18.75" customHeight="1" spans="1:7">
      <c r="A6" s="145" t="s">
        <v>56</v>
      </c>
      <c r="B6" s="146">
        <v>1</v>
      </c>
      <c r="C6" s="147">
        <v>2</v>
      </c>
      <c r="D6" s="148">
        <v>3</v>
      </c>
      <c r="E6" s="148">
        <v>4</v>
      </c>
      <c r="F6" s="148">
        <v>5</v>
      </c>
      <c r="G6" s="147">
        <v>6</v>
      </c>
    </row>
    <row r="7" ht="18.75" customHeight="1" spans="1:7">
      <c r="A7" s="145" t="s">
        <v>56</v>
      </c>
      <c r="B7" s="149">
        <v>6000</v>
      </c>
      <c r="C7" s="149"/>
      <c r="D7" s="149"/>
      <c r="E7" s="149"/>
      <c r="F7" s="149"/>
      <c r="G7" s="149">
        <v>6000</v>
      </c>
    </row>
    <row r="8" ht="18.75" customHeight="1" spans="1:7">
      <c r="A8" s="150" t="s">
        <v>180</v>
      </c>
      <c r="B8" s="149"/>
      <c r="C8" s="149"/>
      <c r="D8" s="149"/>
      <c r="E8" s="149"/>
      <c r="F8" s="149"/>
      <c r="G8" s="149"/>
    </row>
    <row r="9" ht="18.75" customHeight="1" spans="1:7">
      <c r="A9" s="150" t="s">
        <v>181</v>
      </c>
      <c r="B9" s="149">
        <v>6000</v>
      </c>
      <c r="C9" s="149"/>
      <c r="D9" s="149"/>
      <c r="E9" s="149"/>
      <c r="F9" s="149"/>
      <c r="G9" s="149">
        <v>6000</v>
      </c>
    </row>
    <row r="10" ht="18.75" customHeight="1" spans="1:7">
      <c r="A10" s="150" t="s">
        <v>182</v>
      </c>
      <c r="B10" s="149"/>
      <c r="C10" s="149"/>
      <c r="D10" s="149"/>
      <c r="E10" s="149"/>
      <c r="F10" s="149"/>
      <c r="G10" s="149"/>
    </row>
    <row r="11" ht="18.75" customHeight="1" spans="1:7">
      <c r="A11" s="150" t="s">
        <v>183</v>
      </c>
      <c r="B11" s="149"/>
      <c r="C11" s="149"/>
      <c r="D11" s="149"/>
      <c r="E11" s="149"/>
      <c r="F11" s="149"/>
      <c r="G11" s="149"/>
    </row>
  </sheetData>
  <mergeCells count="7">
    <mergeCell ref="A2:G2"/>
    <mergeCell ref="A3:D3"/>
    <mergeCell ref="D4:F4"/>
    <mergeCell ref="A4:A6"/>
    <mergeCell ref="B4:B5"/>
    <mergeCell ref="C4:C5"/>
    <mergeCell ref="G4:G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1" sqref="A1"/>
    </sheetView>
  </sheetViews>
  <sheetFormatPr defaultColWidth="9.14285714285714" defaultRowHeight="14.25" customHeight="1"/>
  <cols>
    <col min="1" max="1" width="32.847619047619" customWidth="1"/>
    <col min="2" max="2" width="25.4190476190476" customWidth="1"/>
    <col min="3" max="3" width="26.5714285714286" customWidth="1"/>
    <col min="4" max="4" width="10.1428571428571" customWidth="1"/>
    <col min="5" max="5" width="17.5714285714286" customWidth="1"/>
    <col min="6" max="6" width="10.2857142857143" customWidth="1"/>
    <col min="7" max="7" width="23" customWidth="1"/>
    <col min="8" max="21" width="19.847619047619" customWidth="1"/>
    <col min="22" max="23" width="20" customWidth="1"/>
  </cols>
  <sheetData>
    <row r="1" ht="18.75" customHeight="1" spans="2:23">
      <c r="B1" s="129"/>
      <c r="D1" s="130"/>
      <c r="E1" s="130"/>
      <c r="F1" s="130"/>
      <c r="G1" s="130"/>
      <c r="H1" s="63"/>
      <c r="I1" s="63"/>
      <c r="J1" s="63"/>
      <c r="K1" s="63"/>
      <c r="L1" s="63"/>
      <c r="M1" s="63"/>
      <c r="N1" s="2"/>
      <c r="O1" s="2"/>
      <c r="P1" s="2"/>
      <c r="Q1" s="63"/>
      <c r="U1" s="129"/>
      <c r="W1" s="31" t="s">
        <v>184</v>
      </c>
    </row>
    <row r="2" ht="39.75" customHeight="1" spans="1:23">
      <c r="A2" s="131" t="str">
        <f>"2025"&amp;"年部门基本支出预算表"</f>
        <v>2025年部门基本支出预算表</v>
      </c>
      <c r="B2" s="66"/>
      <c r="C2" s="66"/>
      <c r="D2" s="66"/>
      <c r="E2" s="66"/>
      <c r="F2" s="66"/>
      <c r="G2" s="66"/>
      <c r="H2" s="66"/>
      <c r="I2" s="66"/>
      <c r="J2" s="66"/>
      <c r="K2" s="66"/>
      <c r="L2" s="66"/>
      <c r="M2" s="66"/>
      <c r="N2" s="5"/>
      <c r="O2" s="5"/>
      <c r="P2" s="5"/>
      <c r="Q2" s="66"/>
      <c r="R2" s="66"/>
      <c r="S2" s="66"/>
      <c r="T2" s="66"/>
      <c r="U2" s="66"/>
      <c r="V2" s="66"/>
      <c r="W2" s="66"/>
    </row>
    <row r="3" ht="18.75" customHeight="1" spans="1:23">
      <c r="A3" s="6" t="str">
        <f>"单位名称："&amp;"中国共产党沧源佤族自治县委员会党校"</f>
        <v>单位名称：中国共产党沧源佤族自治县委员会党校</v>
      </c>
      <c r="B3" s="132"/>
      <c r="C3" s="132"/>
      <c r="D3" s="132"/>
      <c r="E3" s="132"/>
      <c r="F3" s="132"/>
      <c r="G3" s="132"/>
      <c r="H3" s="68"/>
      <c r="I3" s="68"/>
      <c r="J3" s="68"/>
      <c r="K3" s="68"/>
      <c r="L3" s="68"/>
      <c r="M3" s="68"/>
      <c r="N3" s="8"/>
      <c r="O3" s="8"/>
      <c r="P3" s="8"/>
      <c r="Q3" s="68"/>
      <c r="U3" s="129"/>
      <c r="W3" s="31" t="s">
        <v>172</v>
      </c>
    </row>
    <row r="4" ht="18.75" customHeight="1" spans="1:23">
      <c r="A4" s="9" t="s">
        <v>185</v>
      </c>
      <c r="B4" s="9" t="s">
        <v>186</v>
      </c>
      <c r="C4" s="9" t="s">
        <v>187</v>
      </c>
      <c r="D4" s="9" t="s">
        <v>188</v>
      </c>
      <c r="E4" s="9" t="s">
        <v>189</v>
      </c>
      <c r="F4" s="9" t="s">
        <v>190</v>
      </c>
      <c r="G4" s="9" t="s">
        <v>191</v>
      </c>
      <c r="H4" s="133" t="s">
        <v>192</v>
      </c>
      <c r="I4" s="86" t="s">
        <v>192</v>
      </c>
      <c r="J4" s="86"/>
      <c r="K4" s="86"/>
      <c r="L4" s="86"/>
      <c r="M4" s="86"/>
      <c r="N4" s="12"/>
      <c r="O4" s="12"/>
      <c r="P4" s="12"/>
      <c r="Q4" s="71" t="s">
        <v>62</v>
      </c>
      <c r="R4" s="86" t="s">
        <v>78</v>
      </c>
      <c r="S4" s="86"/>
      <c r="T4" s="86"/>
      <c r="U4" s="86"/>
      <c r="V4" s="86"/>
      <c r="W4" s="136"/>
    </row>
    <row r="5" ht="18.75" customHeight="1" spans="1:23">
      <c r="A5" s="14"/>
      <c r="B5" s="128"/>
      <c r="C5" s="14"/>
      <c r="D5" s="14"/>
      <c r="E5" s="14"/>
      <c r="F5" s="14"/>
      <c r="G5" s="14"/>
      <c r="H5" s="104" t="s">
        <v>193</v>
      </c>
      <c r="I5" s="133" t="s">
        <v>59</v>
      </c>
      <c r="J5" s="86"/>
      <c r="K5" s="86"/>
      <c r="L5" s="86"/>
      <c r="M5" s="136"/>
      <c r="N5" s="11" t="s">
        <v>194</v>
      </c>
      <c r="O5" s="12"/>
      <c r="P5" s="13"/>
      <c r="Q5" s="9" t="s">
        <v>62</v>
      </c>
      <c r="R5" s="133" t="s">
        <v>78</v>
      </c>
      <c r="S5" s="71" t="s">
        <v>65</v>
      </c>
      <c r="T5" s="86" t="s">
        <v>78</v>
      </c>
      <c r="U5" s="71" t="s">
        <v>67</v>
      </c>
      <c r="V5" s="71" t="s">
        <v>68</v>
      </c>
      <c r="W5" s="138" t="s">
        <v>69</v>
      </c>
    </row>
    <row r="6" ht="18.75" customHeight="1" spans="1:23">
      <c r="A6" s="27"/>
      <c r="B6" s="27"/>
      <c r="C6" s="27"/>
      <c r="D6" s="27"/>
      <c r="E6" s="27"/>
      <c r="F6" s="27"/>
      <c r="G6" s="27"/>
      <c r="H6" s="27"/>
      <c r="I6" s="137" t="s">
        <v>195</v>
      </c>
      <c r="J6" s="9" t="s">
        <v>196</v>
      </c>
      <c r="K6" s="9" t="s">
        <v>197</v>
      </c>
      <c r="L6" s="9" t="s">
        <v>198</v>
      </c>
      <c r="M6" s="9" t="s">
        <v>199</v>
      </c>
      <c r="N6" s="9" t="s">
        <v>59</v>
      </c>
      <c r="O6" s="9" t="s">
        <v>60</v>
      </c>
      <c r="P6" s="9" t="s">
        <v>61</v>
      </c>
      <c r="Q6" s="27"/>
      <c r="R6" s="9" t="s">
        <v>58</v>
      </c>
      <c r="S6" s="9" t="s">
        <v>65</v>
      </c>
      <c r="T6" s="9" t="s">
        <v>200</v>
      </c>
      <c r="U6" s="9" t="s">
        <v>67</v>
      </c>
      <c r="V6" s="9" t="s">
        <v>68</v>
      </c>
      <c r="W6" s="9" t="s">
        <v>69</v>
      </c>
    </row>
    <row r="7" ht="18.75" customHeight="1" spans="1:23">
      <c r="A7" s="107"/>
      <c r="B7" s="107"/>
      <c r="C7" s="107"/>
      <c r="D7" s="107"/>
      <c r="E7" s="107"/>
      <c r="F7" s="107"/>
      <c r="G7" s="107"/>
      <c r="H7" s="107"/>
      <c r="I7" s="90"/>
      <c r="J7" s="16" t="s">
        <v>201</v>
      </c>
      <c r="K7" s="16" t="s">
        <v>197</v>
      </c>
      <c r="L7" s="16" t="s">
        <v>198</v>
      </c>
      <c r="M7" s="16" t="s">
        <v>199</v>
      </c>
      <c r="N7" s="16" t="s">
        <v>197</v>
      </c>
      <c r="O7" s="16" t="s">
        <v>198</v>
      </c>
      <c r="P7" s="16" t="s">
        <v>199</v>
      </c>
      <c r="Q7" s="16" t="s">
        <v>62</v>
      </c>
      <c r="R7" s="16" t="s">
        <v>58</v>
      </c>
      <c r="S7" s="16" t="s">
        <v>65</v>
      </c>
      <c r="T7" s="16" t="s">
        <v>200</v>
      </c>
      <c r="U7" s="16" t="s">
        <v>67</v>
      </c>
      <c r="V7" s="16" t="s">
        <v>68</v>
      </c>
      <c r="W7" s="16" t="s">
        <v>69</v>
      </c>
    </row>
    <row r="8" ht="18.75" customHeight="1" spans="1:23">
      <c r="A8" s="134">
        <v>1</v>
      </c>
      <c r="B8" s="134">
        <v>2</v>
      </c>
      <c r="C8" s="134">
        <v>3</v>
      </c>
      <c r="D8" s="134">
        <v>4</v>
      </c>
      <c r="E8" s="134">
        <v>5</v>
      </c>
      <c r="F8" s="134">
        <v>6</v>
      </c>
      <c r="G8" s="134">
        <v>7</v>
      </c>
      <c r="H8" s="134">
        <v>8</v>
      </c>
      <c r="I8" s="134">
        <v>9</v>
      </c>
      <c r="J8" s="134">
        <v>10</v>
      </c>
      <c r="K8" s="134">
        <v>11</v>
      </c>
      <c r="L8" s="134">
        <v>12</v>
      </c>
      <c r="M8" s="134">
        <v>13</v>
      </c>
      <c r="N8" s="134">
        <v>14</v>
      </c>
      <c r="O8" s="134">
        <v>15</v>
      </c>
      <c r="P8" s="134">
        <v>16</v>
      </c>
      <c r="Q8" s="134">
        <v>17</v>
      </c>
      <c r="R8" s="134">
        <v>18</v>
      </c>
      <c r="S8" s="134">
        <v>19</v>
      </c>
      <c r="T8" s="134">
        <v>20</v>
      </c>
      <c r="U8" s="134">
        <v>21</v>
      </c>
      <c r="V8" s="134">
        <v>22</v>
      </c>
      <c r="W8" s="134">
        <v>23</v>
      </c>
    </row>
    <row r="9" ht="18.75" customHeight="1" spans="1:23">
      <c r="A9" s="135" t="s">
        <v>71</v>
      </c>
      <c r="B9" s="135"/>
      <c r="C9" s="135"/>
      <c r="D9" s="135"/>
      <c r="E9" s="135"/>
      <c r="F9" s="135"/>
      <c r="G9" s="135"/>
      <c r="H9" s="23">
        <v>2813249.12</v>
      </c>
      <c r="I9" s="23">
        <v>2813249.12</v>
      </c>
      <c r="J9" s="23"/>
      <c r="K9" s="23"/>
      <c r="L9" s="23">
        <v>2813249.12</v>
      </c>
      <c r="M9" s="23"/>
      <c r="N9" s="23"/>
      <c r="O9" s="23"/>
      <c r="P9" s="23"/>
      <c r="Q9" s="23"/>
      <c r="R9" s="23"/>
      <c r="S9" s="23"/>
      <c r="T9" s="23"/>
      <c r="U9" s="23"/>
      <c r="V9" s="23"/>
      <c r="W9" s="23"/>
    </row>
    <row r="10" ht="18.75" customHeight="1" spans="1:23">
      <c r="A10" s="135"/>
      <c r="B10" s="20" t="s">
        <v>202</v>
      </c>
      <c r="C10" s="20" t="s">
        <v>203</v>
      </c>
      <c r="D10" s="20" t="s">
        <v>88</v>
      </c>
      <c r="E10" s="20" t="s">
        <v>89</v>
      </c>
      <c r="F10" s="20" t="s">
        <v>204</v>
      </c>
      <c r="G10" s="20" t="s">
        <v>205</v>
      </c>
      <c r="H10" s="23">
        <v>138300</v>
      </c>
      <c r="I10" s="23">
        <v>138300</v>
      </c>
      <c r="J10" s="23"/>
      <c r="K10" s="23"/>
      <c r="L10" s="23">
        <v>138300</v>
      </c>
      <c r="M10" s="23"/>
      <c r="N10" s="23"/>
      <c r="O10" s="23"/>
      <c r="P10" s="23"/>
      <c r="Q10" s="23"/>
      <c r="R10" s="23"/>
      <c r="S10" s="23"/>
      <c r="T10" s="23"/>
      <c r="U10" s="23"/>
      <c r="V10" s="23"/>
      <c r="W10" s="23"/>
    </row>
    <row r="11" ht="18.75" customHeight="1" spans="1:23">
      <c r="A11" s="24"/>
      <c r="B11" s="20" t="s">
        <v>206</v>
      </c>
      <c r="C11" s="20" t="s">
        <v>207</v>
      </c>
      <c r="D11" s="20" t="s">
        <v>88</v>
      </c>
      <c r="E11" s="20" t="s">
        <v>89</v>
      </c>
      <c r="F11" s="20" t="s">
        <v>204</v>
      </c>
      <c r="G11" s="20" t="s">
        <v>205</v>
      </c>
      <c r="H11" s="23">
        <v>520152</v>
      </c>
      <c r="I11" s="23">
        <v>520152</v>
      </c>
      <c r="J11" s="23"/>
      <c r="K11" s="23"/>
      <c r="L11" s="23">
        <v>520152</v>
      </c>
      <c r="M11" s="23"/>
      <c r="N11" s="23"/>
      <c r="O11" s="23"/>
      <c r="P11" s="23"/>
      <c r="Q11" s="23"/>
      <c r="R11" s="23"/>
      <c r="S11" s="23"/>
      <c r="T11" s="23"/>
      <c r="U11" s="23"/>
      <c r="V11" s="23"/>
      <c r="W11" s="23"/>
    </row>
    <row r="12" ht="18.75" customHeight="1" spans="1:23">
      <c r="A12" s="24"/>
      <c r="B12" s="20" t="s">
        <v>202</v>
      </c>
      <c r="C12" s="20" t="s">
        <v>203</v>
      </c>
      <c r="D12" s="20" t="s">
        <v>88</v>
      </c>
      <c r="E12" s="20" t="s">
        <v>89</v>
      </c>
      <c r="F12" s="20" t="s">
        <v>208</v>
      </c>
      <c r="G12" s="20" t="s">
        <v>209</v>
      </c>
      <c r="H12" s="23">
        <v>189948</v>
      </c>
      <c r="I12" s="23">
        <v>189948</v>
      </c>
      <c r="J12" s="23"/>
      <c r="K12" s="23"/>
      <c r="L12" s="23">
        <v>189948</v>
      </c>
      <c r="M12" s="23"/>
      <c r="N12" s="23"/>
      <c r="O12" s="23"/>
      <c r="P12" s="23"/>
      <c r="Q12" s="23"/>
      <c r="R12" s="23"/>
      <c r="S12" s="23"/>
      <c r="T12" s="23"/>
      <c r="U12" s="23"/>
      <c r="V12" s="23"/>
      <c r="W12" s="23"/>
    </row>
    <row r="13" ht="18.75" customHeight="1" spans="1:23">
      <c r="A13" s="24"/>
      <c r="B13" s="20" t="s">
        <v>206</v>
      </c>
      <c r="C13" s="20" t="s">
        <v>207</v>
      </c>
      <c r="D13" s="20" t="s">
        <v>88</v>
      </c>
      <c r="E13" s="20" t="s">
        <v>89</v>
      </c>
      <c r="F13" s="20" t="s">
        <v>208</v>
      </c>
      <c r="G13" s="20" t="s">
        <v>209</v>
      </c>
      <c r="H13" s="23">
        <v>98796</v>
      </c>
      <c r="I13" s="23">
        <v>98796</v>
      </c>
      <c r="J13" s="23"/>
      <c r="K13" s="23"/>
      <c r="L13" s="23">
        <v>98796</v>
      </c>
      <c r="M13" s="23"/>
      <c r="N13" s="23"/>
      <c r="O13" s="23"/>
      <c r="P13" s="23"/>
      <c r="Q13" s="23"/>
      <c r="R13" s="23"/>
      <c r="S13" s="23"/>
      <c r="T13" s="23"/>
      <c r="U13" s="23"/>
      <c r="V13" s="23"/>
      <c r="W13" s="23"/>
    </row>
    <row r="14" ht="18.75" customHeight="1" spans="1:23">
      <c r="A14" s="24"/>
      <c r="B14" s="20" t="s">
        <v>202</v>
      </c>
      <c r="C14" s="20" t="s">
        <v>203</v>
      </c>
      <c r="D14" s="20" t="s">
        <v>88</v>
      </c>
      <c r="E14" s="20" t="s">
        <v>89</v>
      </c>
      <c r="F14" s="20" t="s">
        <v>210</v>
      </c>
      <c r="G14" s="20" t="s">
        <v>211</v>
      </c>
      <c r="H14" s="23">
        <v>11525</v>
      </c>
      <c r="I14" s="23">
        <v>11525</v>
      </c>
      <c r="J14" s="23"/>
      <c r="K14" s="23"/>
      <c r="L14" s="23">
        <v>11525</v>
      </c>
      <c r="M14" s="23"/>
      <c r="N14" s="23"/>
      <c r="O14" s="23"/>
      <c r="P14" s="23"/>
      <c r="Q14" s="23"/>
      <c r="R14" s="23"/>
      <c r="S14" s="23"/>
      <c r="T14" s="23"/>
      <c r="U14" s="23"/>
      <c r="V14" s="23"/>
      <c r="W14" s="23"/>
    </row>
    <row r="15" ht="18.75" customHeight="1" spans="1:23">
      <c r="A15" s="24"/>
      <c r="B15" s="20" t="s">
        <v>212</v>
      </c>
      <c r="C15" s="20" t="s">
        <v>213</v>
      </c>
      <c r="D15" s="20" t="s">
        <v>88</v>
      </c>
      <c r="E15" s="20" t="s">
        <v>89</v>
      </c>
      <c r="F15" s="20" t="s">
        <v>210</v>
      </c>
      <c r="G15" s="20" t="s">
        <v>211</v>
      </c>
      <c r="H15" s="23">
        <v>63600</v>
      </c>
      <c r="I15" s="23">
        <v>63600</v>
      </c>
      <c r="J15" s="23"/>
      <c r="K15" s="23"/>
      <c r="L15" s="23">
        <v>63600</v>
      </c>
      <c r="M15" s="23"/>
      <c r="N15" s="23"/>
      <c r="O15" s="23"/>
      <c r="P15" s="23"/>
      <c r="Q15" s="23"/>
      <c r="R15" s="23"/>
      <c r="S15" s="23"/>
      <c r="T15" s="23"/>
      <c r="U15" s="23"/>
      <c r="V15" s="23"/>
      <c r="W15" s="23"/>
    </row>
    <row r="16" ht="18.75" customHeight="1" spans="1:23">
      <c r="A16" s="24"/>
      <c r="B16" s="20" t="s">
        <v>206</v>
      </c>
      <c r="C16" s="20" t="s">
        <v>207</v>
      </c>
      <c r="D16" s="20" t="s">
        <v>88</v>
      </c>
      <c r="E16" s="20" t="s">
        <v>89</v>
      </c>
      <c r="F16" s="20" t="s">
        <v>214</v>
      </c>
      <c r="G16" s="20" t="s">
        <v>215</v>
      </c>
      <c r="H16" s="23">
        <v>337404</v>
      </c>
      <c r="I16" s="23">
        <v>337404</v>
      </c>
      <c r="J16" s="23"/>
      <c r="K16" s="23"/>
      <c r="L16" s="23">
        <v>337404</v>
      </c>
      <c r="M16" s="23"/>
      <c r="N16" s="23"/>
      <c r="O16" s="23"/>
      <c r="P16" s="23"/>
      <c r="Q16" s="23"/>
      <c r="R16" s="23"/>
      <c r="S16" s="23"/>
      <c r="T16" s="23"/>
      <c r="U16" s="23"/>
      <c r="V16" s="23"/>
      <c r="W16" s="23"/>
    </row>
    <row r="17" ht="18.75" customHeight="1" spans="1:23">
      <c r="A17" s="24"/>
      <c r="B17" s="20" t="s">
        <v>206</v>
      </c>
      <c r="C17" s="20" t="s">
        <v>207</v>
      </c>
      <c r="D17" s="20" t="s">
        <v>88</v>
      </c>
      <c r="E17" s="20" t="s">
        <v>89</v>
      </c>
      <c r="F17" s="20" t="s">
        <v>214</v>
      </c>
      <c r="G17" s="20" t="s">
        <v>215</v>
      </c>
      <c r="H17" s="23">
        <v>158280</v>
      </c>
      <c r="I17" s="23">
        <v>158280</v>
      </c>
      <c r="J17" s="23"/>
      <c r="K17" s="23"/>
      <c r="L17" s="23">
        <v>158280</v>
      </c>
      <c r="M17" s="23"/>
      <c r="N17" s="23"/>
      <c r="O17" s="23"/>
      <c r="P17" s="23"/>
      <c r="Q17" s="23"/>
      <c r="R17" s="23"/>
      <c r="S17" s="23"/>
      <c r="T17" s="23"/>
      <c r="U17" s="23"/>
      <c r="V17" s="23"/>
      <c r="W17" s="23"/>
    </row>
    <row r="18" ht="18.75" customHeight="1" spans="1:23">
      <c r="A18" s="24"/>
      <c r="B18" s="20" t="s">
        <v>216</v>
      </c>
      <c r="C18" s="20" t="s">
        <v>217</v>
      </c>
      <c r="D18" s="20" t="s">
        <v>88</v>
      </c>
      <c r="E18" s="20" t="s">
        <v>89</v>
      </c>
      <c r="F18" s="20" t="s">
        <v>214</v>
      </c>
      <c r="G18" s="20" t="s">
        <v>215</v>
      </c>
      <c r="H18" s="23">
        <v>216000</v>
      </c>
      <c r="I18" s="23">
        <v>216000</v>
      </c>
      <c r="J18" s="23"/>
      <c r="K18" s="23"/>
      <c r="L18" s="23">
        <v>216000</v>
      </c>
      <c r="M18" s="23"/>
      <c r="N18" s="23"/>
      <c r="O18" s="23"/>
      <c r="P18" s="23"/>
      <c r="Q18" s="23"/>
      <c r="R18" s="23"/>
      <c r="S18" s="23"/>
      <c r="T18" s="23"/>
      <c r="U18" s="23"/>
      <c r="V18" s="23"/>
      <c r="W18" s="23"/>
    </row>
    <row r="19" ht="18.75" customHeight="1" spans="1:23">
      <c r="A19" s="24"/>
      <c r="B19" s="20" t="s">
        <v>218</v>
      </c>
      <c r="C19" s="20" t="s">
        <v>219</v>
      </c>
      <c r="D19" s="20" t="s">
        <v>98</v>
      </c>
      <c r="E19" s="20" t="s">
        <v>99</v>
      </c>
      <c r="F19" s="20" t="s">
        <v>220</v>
      </c>
      <c r="G19" s="20" t="s">
        <v>221</v>
      </c>
      <c r="H19" s="23">
        <v>243647.2</v>
      </c>
      <c r="I19" s="23">
        <v>243647.2</v>
      </c>
      <c r="J19" s="23"/>
      <c r="K19" s="23"/>
      <c r="L19" s="23">
        <v>243647.2</v>
      </c>
      <c r="M19" s="23"/>
      <c r="N19" s="23"/>
      <c r="O19" s="23"/>
      <c r="P19" s="23"/>
      <c r="Q19" s="23"/>
      <c r="R19" s="23"/>
      <c r="S19" s="23"/>
      <c r="T19" s="23"/>
      <c r="U19" s="23"/>
      <c r="V19" s="23"/>
      <c r="W19" s="23"/>
    </row>
    <row r="20" ht="18.75" customHeight="1" spans="1:23">
      <c r="A20" s="24"/>
      <c r="B20" s="20" t="s">
        <v>218</v>
      </c>
      <c r="C20" s="20" t="s">
        <v>219</v>
      </c>
      <c r="D20" s="20" t="s">
        <v>111</v>
      </c>
      <c r="E20" s="20" t="s">
        <v>112</v>
      </c>
      <c r="F20" s="20" t="s">
        <v>222</v>
      </c>
      <c r="G20" s="20" t="s">
        <v>223</v>
      </c>
      <c r="H20" s="23">
        <v>18100.38</v>
      </c>
      <c r="I20" s="23">
        <v>18100.38</v>
      </c>
      <c r="J20" s="23"/>
      <c r="K20" s="23"/>
      <c r="L20" s="23">
        <v>18100.38</v>
      </c>
      <c r="M20" s="23"/>
      <c r="N20" s="23"/>
      <c r="O20" s="23"/>
      <c r="P20" s="23"/>
      <c r="Q20" s="23"/>
      <c r="R20" s="23"/>
      <c r="S20" s="23"/>
      <c r="T20" s="23"/>
      <c r="U20" s="23"/>
      <c r="V20" s="23"/>
      <c r="W20" s="23"/>
    </row>
    <row r="21" ht="18.75" customHeight="1" spans="1:23">
      <c r="A21" s="24"/>
      <c r="B21" s="20" t="s">
        <v>218</v>
      </c>
      <c r="C21" s="20" t="s">
        <v>219</v>
      </c>
      <c r="D21" s="20" t="s">
        <v>111</v>
      </c>
      <c r="E21" s="20" t="s">
        <v>112</v>
      </c>
      <c r="F21" s="20" t="s">
        <v>222</v>
      </c>
      <c r="G21" s="20" t="s">
        <v>223</v>
      </c>
      <c r="H21" s="23">
        <v>3318.4</v>
      </c>
      <c r="I21" s="23">
        <v>3318.4</v>
      </c>
      <c r="J21" s="23"/>
      <c r="K21" s="23"/>
      <c r="L21" s="23">
        <v>3318.4</v>
      </c>
      <c r="M21" s="23"/>
      <c r="N21" s="23"/>
      <c r="O21" s="23"/>
      <c r="P21" s="23"/>
      <c r="Q21" s="23"/>
      <c r="R21" s="23"/>
      <c r="S21" s="23"/>
      <c r="T21" s="23"/>
      <c r="U21" s="23"/>
      <c r="V21" s="23"/>
      <c r="W21" s="23"/>
    </row>
    <row r="22" ht="18.75" customHeight="1" spans="1:23">
      <c r="A22" s="24"/>
      <c r="B22" s="20" t="s">
        <v>218</v>
      </c>
      <c r="C22" s="20" t="s">
        <v>219</v>
      </c>
      <c r="D22" s="20" t="s">
        <v>113</v>
      </c>
      <c r="E22" s="20" t="s">
        <v>114</v>
      </c>
      <c r="F22" s="20" t="s">
        <v>222</v>
      </c>
      <c r="G22" s="20" t="s">
        <v>223</v>
      </c>
      <c r="H22" s="23">
        <v>12732.74</v>
      </c>
      <c r="I22" s="23">
        <v>12732.74</v>
      </c>
      <c r="J22" s="23"/>
      <c r="K22" s="23"/>
      <c r="L22" s="23">
        <v>12732.74</v>
      </c>
      <c r="M22" s="23"/>
      <c r="N22" s="23"/>
      <c r="O22" s="23"/>
      <c r="P22" s="23"/>
      <c r="Q22" s="23"/>
      <c r="R22" s="23"/>
      <c r="S22" s="23"/>
      <c r="T22" s="23"/>
      <c r="U22" s="23"/>
      <c r="V22" s="23"/>
      <c r="W22" s="23"/>
    </row>
    <row r="23" ht="18.75" customHeight="1" spans="1:23">
      <c r="A23" s="24"/>
      <c r="B23" s="20" t="s">
        <v>218</v>
      </c>
      <c r="C23" s="20" t="s">
        <v>219</v>
      </c>
      <c r="D23" s="20" t="s">
        <v>113</v>
      </c>
      <c r="E23" s="20" t="s">
        <v>114</v>
      </c>
      <c r="F23" s="20" t="s">
        <v>222</v>
      </c>
      <c r="G23" s="20" t="s">
        <v>223</v>
      </c>
      <c r="H23" s="23">
        <v>69451.32</v>
      </c>
      <c r="I23" s="23">
        <v>69451.32</v>
      </c>
      <c r="J23" s="23"/>
      <c r="K23" s="23"/>
      <c r="L23" s="23">
        <v>69451.32</v>
      </c>
      <c r="M23" s="23"/>
      <c r="N23" s="23"/>
      <c r="O23" s="23"/>
      <c r="P23" s="23"/>
      <c r="Q23" s="23"/>
      <c r="R23" s="23"/>
      <c r="S23" s="23"/>
      <c r="T23" s="23"/>
      <c r="U23" s="23"/>
      <c r="V23" s="23"/>
      <c r="W23" s="23"/>
    </row>
    <row r="24" ht="18.75" customHeight="1" spans="1:23">
      <c r="A24" s="24"/>
      <c r="B24" s="20" t="s">
        <v>218</v>
      </c>
      <c r="C24" s="20" t="s">
        <v>219</v>
      </c>
      <c r="D24" s="20" t="s">
        <v>115</v>
      </c>
      <c r="E24" s="20" t="s">
        <v>116</v>
      </c>
      <c r="F24" s="20" t="s">
        <v>224</v>
      </c>
      <c r="G24" s="20" t="s">
        <v>225</v>
      </c>
      <c r="H24" s="23">
        <v>7752</v>
      </c>
      <c r="I24" s="23">
        <v>7752</v>
      </c>
      <c r="J24" s="23"/>
      <c r="K24" s="23"/>
      <c r="L24" s="23">
        <v>7752</v>
      </c>
      <c r="M24" s="23"/>
      <c r="N24" s="23"/>
      <c r="O24" s="23"/>
      <c r="P24" s="23"/>
      <c r="Q24" s="23"/>
      <c r="R24" s="23"/>
      <c r="S24" s="23"/>
      <c r="T24" s="23"/>
      <c r="U24" s="23"/>
      <c r="V24" s="23"/>
      <c r="W24" s="23"/>
    </row>
    <row r="25" ht="18.75" customHeight="1" spans="1:23">
      <c r="A25" s="24"/>
      <c r="B25" s="20" t="s">
        <v>218</v>
      </c>
      <c r="C25" s="20" t="s">
        <v>219</v>
      </c>
      <c r="D25" s="20" t="s">
        <v>115</v>
      </c>
      <c r="E25" s="20" t="s">
        <v>116</v>
      </c>
      <c r="F25" s="20" t="s">
        <v>224</v>
      </c>
      <c r="G25" s="20" t="s">
        <v>225</v>
      </c>
      <c r="H25" s="23">
        <v>3045.59</v>
      </c>
      <c r="I25" s="23">
        <v>3045.59</v>
      </c>
      <c r="J25" s="23"/>
      <c r="K25" s="23"/>
      <c r="L25" s="23">
        <v>3045.59</v>
      </c>
      <c r="M25" s="23"/>
      <c r="N25" s="23"/>
      <c r="O25" s="23"/>
      <c r="P25" s="23"/>
      <c r="Q25" s="23"/>
      <c r="R25" s="23"/>
      <c r="S25" s="23"/>
      <c r="T25" s="23"/>
      <c r="U25" s="23"/>
      <c r="V25" s="23"/>
      <c r="W25" s="23"/>
    </row>
    <row r="26" ht="18.75" customHeight="1" spans="1:23">
      <c r="A26" s="24"/>
      <c r="B26" s="20" t="s">
        <v>218</v>
      </c>
      <c r="C26" s="20" t="s">
        <v>219</v>
      </c>
      <c r="D26" s="20" t="s">
        <v>88</v>
      </c>
      <c r="E26" s="20" t="s">
        <v>89</v>
      </c>
      <c r="F26" s="20" t="s">
        <v>224</v>
      </c>
      <c r="G26" s="20" t="s">
        <v>225</v>
      </c>
      <c r="H26" s="23">
        <v>8102.65</v>
      </c>
      <c r="I26" s="23">
        <v>8102.65</v>
      </c>
      <c r="J26" s="23"/>
      <c r="K26" s="23"/>
      <c r="L26" s="23">
        <v>8102.65</v>
      </c>
      <c r="M26" s="23"/>
      <c r="N26" s="23"/>
      <c r="O26" s="23"/>
      <c r="P26" s="23"/>
      <c r="Q26" s="23"/>
      <c r="R26" s="23"/>
      <c r="S26" s="23"/>
      <c r="T26" s="23"/>
      <c r="U26" s="23"/>
      <c r="V26" s="23"/>
      <c r="W26" s="23"/>
    </row>
    <row r="27" ht="18.75" customHeight="1" spans="1:23">
      <c r="A27" s="24"/>
      <c r="B27" s="20" t="s">
        <v>226</v>
      </c>
      <c r="C27" s="20" t="s">
        <v>122</v>
      </c>
      <c r="D27" s="20" t="s">
        <v>121</v>
      </c>
      <c r="E27" s="20" t="s">
        <v>122</v>
      </c>
      <c r="F27" s="20" t="s">
        <v>227</v>
      </c>
      <c r="G27" s="20" t="s">
        <v>122</v>
      </c>
      <c r="H27" s="23">
        <v>182735.4</v>
      </c>
      <c r="I27" s="23">
        <v>182735.4</v>
      </c>
      <c r="J27" s="23"/>
      <c r="K27" s="23"/>
      <c r="L27" s="23">
        <v>182735.4</v>
      </c>
      <c r="M27" s="23"/>
      <c r="N27" s="23"/>
      <c r="O27" s="23"/>
      <c r="P27" s="23"/>
      <c r="Q27" s="23"/>
      <c r="R27" s="23"/>
      <c r="S27" s="23"/>
      <c r="T27" s="23"/>
      <c r="U27" s="23"/>
      <c r="V27" s="23"/>
      <c r="W27" s="23"/>
    </row>
    <row r="28" ht="18.75" customHeight="1" spans="1:23">
      <c r="A28" s="24"/>
      <c r="B28" s="20" t="s">
        <v>228</v>
      </c>
      <c r="C28" s="20" t="s">
        <v>229</v>
      </c>
      <c r="D28" s="20" t="s">
        <v>88</v>
      </c>
      <c r="E28" s="20" t="s">
        <v>89</v>
      </c>
      <c r="F28" s="20" t="s">
        <v>230</v>
      </c>
      <c r="G28" s="20" t="s">
        <v>231</v>
      </c>
      <c r="H28" s="23"/>
      <c r="I28" s="23"/>
      <c r="J28" s="23"/>
      <c r="K28" s="23"/>
      <c r="L28" s="23"/>
      <c r="M28" s="23"/>
      <c r="N28" s="23"/>
      <c r="O28" s="23"/>
      <c r="P28" s="23"/>
      <c r="Q28" s="23"/>
      <c r="R28" s="23"/>
      <c r="S28" s="23"/>
      <c r="T28" s="23"/>
      <c r="U28" s="23"/>
      <c r="V28" s="23"/>
      <c r="W28" s="23"/>
    </row>
    <row r="29" ht="18.75" customHeight="1" spans="1:23">
      <c r="A29" s="24"/>
      <c r="B29" s="20" t="s">
        <v>228</v>
      </c>
      <c r="C29" s="20" t="s">
        <v>229</v>
      </c>
      <c r="D29" s="20" t="s">
        <v>88</v>
      </c>
      <c r="E29" s="20" t="s">
        <v>89</v>
      </c>
      <c r="F29" s="20" t="s">
        <v>232</v>
      </c>
      <c r="G29" s="20" t="s">
        <v>233</v>
      </c>
      <c r="H29" s="23">
        <v>11100</v>
      </c>
      <c r="I29" s="23">
        <v>11100</v>
      </c>
      <c r="J29" s="23"/>
      <c r="K29" s="23"/>
      <c r="L29" s="23">
        <v>11100</v>
      </c>
      <c r="M29" s="23"/>
      <c r="N29" s="23"/>
      <c r="O29" s="23"/>
      <c r="P29" s="23"/>
      <c r="Q29" s="23"/>
      <c r="R29" s="23"/>
      <c r="S29" s="23"/>
      <c r="T29" s="23"/>
      <c r="U29" s="23"/>
      <c r="V29" s="23"/>
      <c r="W29" s="23"/>
    </row>
    <row r="30" ht="18.75" customHeight="1" spans="1:23">
      <c r="A30" s="24"/>
      <c r="B30" s="20" t="s">
        <v>228</v>
      </c>
      <c r="C30" s="20" t="s">
        <v>229</v>
      </c>
      <c r="D30" s="20" t="s">
        <v>88</v>
      </c>
      <c r="E30" s="20" t="s">
        <v>89</v>
      </c>
      <c r="F30" s="20" t="s">
        <v>234</v>
      </c>
      <c r="G30" s="20" t="s">
        <v>235</v>
      </c>
      <c r="H30" s="23">
        <v>6000</v>
      </c>
      <c r="I30" s="23">
        <v>6000</v>
      </c>
      <c r="J30" s="23"/>
      <c r="K30" s="23"/>
      <c r="L30" s="23">
        <v>6000</v>
      </c>
      <c r="M30" s="23"/>
      <c r="N30" s="23"/>
      <c r="O30" s="23"/>
      <c r="P30" s="23"/>
      <c r="Q30" s="23"/>
      <c r="R30" s="23"/>
      <c r="S30" s="23"/>
      <c r="T30" s="23"/>
      <c r="U30" s="23"/>
      <c r="V30" s="23"/>
      <c r="W30" s="23"/>
    </row>
    <row r="31" ht="18.75" customHeight="1" spans="1:23">
      <c r="A31" s="24"/>
      <c r="B31" s="20" t="s">
        <v>228</v>
      </c>
      <c r="C31" s="20" t="s">
        <v>229</v>
      </c>
      <c r="D31" s="20" t="s">
        <v>88</v>
      </c>
      <c r="E31" s="20" t="s">
        <v>89</v>
      </c>
      <c r="F31" s="20" t="s">
        <v>236</v>
      </c>
      <c r="G31" s="20" t="s">
        <v>237</v>
      </c>
      <c r="H31" s="23">
        <v>7000</v>
      </c>
      <c r="I31" s="23">
        <v>7000</v>
      </c>
      <c r="J31" s="23"/>
      <c r="K31" s="23"/>
      <c r="L31" s="23">
        <v>7000</v>
      </c>
      <c r="M31" s="23"/>
      <c r="N31" s="23"/>
      <c r="O31" s="23"/>
      <c r="P31" s="23"/>
      <c r="Q31" s="23"/>
      <c r="R31" s="23"/>
      <c r="S31" s="23"/>
      <c r="T31" s="23"/>
      <c r="U31" s="23"/>
      <c r="V31" s="23"/>
      <c r="W31" s="23"/>
    </row>
    <row r="32" ht="18.75" customHeight="1" spans="1:23">
      <c r="A32" s="24"/>
      <c r="B32" s="20" t="s">
        <v>238</v>
      </c>
      <c r="C32" s="20" t="s">
        <v>239</v>
      </c>
      <c r="D32" s="20" t="s">
        <v>88</v>
      </c>
      <c r="E32" s="20" t="s">
        <v>89</v>
      </c>
      <c r="F32" s="20" t="s">
        <v>240</v>
      </c>
      <c r="G32" s="20" t="s">
        <v>177</v>
      </c>
      <c r="H32" s="23">
        <v>6000</v>
      </c>
      <c r="I32" s="23">
        <v>6000</v>
      </c>
      <c r="J32" s="23"/>
      <c r="K32" s="23"/>
      <c r="L32" s="23">
        <v>6000</v>
      </c>
      <c r="M32" s="23"/>
      <c r="N32" s="23"/>
      <c r="O32" s="23"/>
      <c r="P32" s="23"/>
      <c r="Q32" s="23"/>
      <c r="R32" s="23"/>
      <c r="S32" s="23"/>
      <c r="T32" s="23"/>
      <c r="U32" s="23"/>
      <c r="V32" s="23"/>
      <c r="W32" s="23"/>
    </row>
    <row r="33" ht="18.75" customHeight="1" spans="1:23">
      <c r="A33" s="24"/>
      <c r="B33" s="20" t="s">
        <v>228</v>
      </c>
      <c r="C33" s="20" t="s">
        <v>229</v>
      </c>
      <c r="D33" s="20" t="s">
        <v>88</v>
      </c>
      <c r="E33" s="20" t="s">
        <v>89</v>
      </c>
      <c r="F33" s="20" t="s">
        <v>230</v>
      </c>
      <c r="G33" s="20" t="s">
        <v>231</v>
      </c>
      <c r="H33" s="23">
        <v>7400</v>
      </c>
      <c r="I33" s="23">
        <v>7400</v>
      </c>
      <c r="J33" s="23"/>
      <c r="K33" s="23"/>
      <c r="L33" s="23">
        <v>7400</v>
      </c>
      <c r="M33" s="23"/>
      <c r="N33" s="23"/>
      <c r="O33" s="23"/>
      <c r="P33" s="23"/>
      <c r="Q33" s="23"/>
      <c r="R33" s="23"/>
      <c r="S33" s="23"/>
      <c r="T33" s="23"/>
      <c r="U33" s="23"/>
      <c r="V33" s="23"/>
      <c r="W33" s="23"/>
    </row>
    <row r="34" ht="18.75" customHeight="1" spans="1:23">
      <c r="A34" s="24"/>
      <c r="B34" s="20" t="s">
        <v>241</v>
      </c>
      <c r="C34" s="20" t="s">
        <v>242</v>
      </c>
      <c r="D34" s="20" t="s">
        <v>88</v>
      </c>
      <c r="E34" s="20" t="s">
        <v>89</v>
      </c>
      <c r="F34" s="20" t="s">
        <v>243</v>
      </c>
      <c r="G34" s="20" t="s">
        <v>242</v>
      </c>
      <c r="H34" s="23">
        <v>13169.04</v>
      </c>
      <c r="I34" s="23">
        <v>13169.04</v>
      </c>
      <c r="J34" s="23"/>
      <c r="K34" s="23"/>
      <c r="L34" s="23">
        <v>13169.04</v>
      </c>
      <c r="M34" s="23"/>
      <c r="N34" s="23"/>
      <c r="O34" s="23"/>
      <c r="P34" s="23"/>
      <c r="Q34" s="23"/>
      <c r="R34" s="23"/>
      <c r="S34" s="23"/>
      <c r="T34" s="23"/>
      <c r="U34" s="23"/>
      <c r="V34" s="23"/>
      <c r="W34" s="23"/>
    </row>
    <row r="35" ht="18.75" customHeight="1" spans="1:23">
      <c r="A35" s="24"/>
      <c r="B35" s="20" t="s">
        <v>244</v>
      </c>
      <c r="C35" s="20" t="s">
        <v>245</v>
      </c>
      <c r="D35" s="20" t="s">
        <v>88</v>
      </c>
      <c r="E35" s="20" t="s">
        <v>89</v>
      </c>
      <c r="F35" s="20" t="s">
        <v>246</v>
      </c>
      <c r="G35" s="20" t="s">
        <v>247</v>
      </c>
      <c r="H35" s="23">
        <v>32400</v>
      </c>
      <c r="I35" s="23">
        <v>32400</v>
      </c>
      <c r="J35" s="23"/>
      <c r="K35" s="23"/>
      <c r="L35" s="23">
        <v>32400</v>
      </c>
      <c r="M35" s="23"/>
      <c r="N35" s="23"/>
      <c r="O35" s="23"/>
      <c r="P35" s="23"/>
      <c r="Q35" s="23"/>
      <c r="R35" s="23"/>
      <c r="S35" s="23"/>
      <c r="T35" s="23"/>
      <c r="U35" s="23"/>
      <c r="V35" s="23"/>
      <c r="W35" s="23"/>
    </row>
    <row r="36" ht="18.75" customHeight="1" spans="1:23">
      <c r="A36" s="24"/>
      <c r="B36" s="20" t="s">
        <v>244</v>
      </c>
      <c r="C36" s="20" t="s">
        <v>245</v>
      </c>
      <c r="D36" s="20" t="s">
        <v>88</v>
      </c>
      <c r="E36" s="20" t="s">
        <v>89</v>
      </c>
      <c r="F36" s="20" t="s">
        <v>246</v>
      </c>
      <c r="G36" s="20" t="s">
        <v>247</v>
      </c>
      <c r="H36" s="23"/>
      <c r="I36" s="23"/>
      <c r="J36" s="23"/>
      <c r="K36" s="23"/>
      <c r="L36" s="23"/>
      <c r="M36" s="23"/>
      <c r="N36" s="23"/>
      <c r="O36" s="23"/>
      <c r="P36" s="23"/>
      <c r="Q36" s="23"/>
      <c r="R36" s="23"/>
      <c r="S36" s="23"/>
      <c r="T36" s="23"/>
      <c r="U36" s="23"/>
      <c r="V36" s="23"/>
      <c r="W36" s="23"/>
    </row>
    <row r="37" ht="18.75" customHeight="1" spans="1:23">
      <c r="A37" s="24"/>
      <c r="B37" s="20" t="s">
        <v>248</v>
      </c>
      <c r="C37" s="20" t="s">
        <v>249</v>
      </c>
      <c r="D37" s="20" t="s">
        <v>94</v>
      </c>
      <c r="E37" s="20" t="s">
        <v>95</v>
      </c>
      <c r="F37" s="20" t="s">
        <v>250</v>
      </c>
      <c r="G37" s="20" t="s">
        <v>251</v>
      </c>
      <c r="H37" s="23">
        <v>44298.6</v>
      </c>
      <c r="I37" s="23">
        <v>44298.6</v>
      </c>
      <c r="J37" s="23"/>
      <c r="K37" s="23"/>
      <c r="L37" s="23">
        <v>44298.6</v>
      </c>
      <c r="M37" s="23"/>
      <c r="N37" s="23"/>
      <c r="O37" s="23"/>
      <c r="P37" s="23"/>
      <c r="Q37" s="23"/>
      <c r="R37" s="23"/>
      <c r="S37" s="23"/>
      <c r="T37" s="23"/>
      <c r="U37" s="23"/>
      <c r="V37" s="23"/>
      <c r="W37" s="23"/>
    </row>
    <row r="38" ht="18.75" customHeight="1" spans="1:23">
      <c r="A38" s="24"/>
      <c r="B38" s="20" t="s">
        <v>248</v>
      </c>
      <c r="C38" s="20" t="s">
        <v>249</v>
      </c>
      <c r="D38" s="20" t="s">
        <v>96</v>
      </c>
      <c r="E38" s="20" t="s">
        <v>97</v>
      </c>
      <c r="F38" s="20" t="s">
        <v>250</v>
      </c>
      <c r="G38" s="20" t="s">
        <v>251</v>
      </c>
      <c r="H38" s="23">
        <v>381088.8</v>
      </c>
      <c r="I38" s="23">
        <v>381088.8</v>
      </c>
      <c r="J38" s="23"/>
      <c r="K38" s="23"/>
      <c r="L38" s="23">
        <v>381088.8</v>
      </c>
      <c r="M38" s="23"/>
      <c r="N38" s="23"/>
      <c r="O38" s="23"/>
      <c r="P38" s="23"/>
      <c r="Q38" s="23"/>
      <c r="R38" s="23"/>
      <c r="S38" s="23"/>
      <c r="T38" s="23"/>
      <c r="U38" s="23"/>
      <c r="V38" s="23"/>
      <c r="W38" s="23"/>
    </row>
    <row r="39" ht="18.75" customHeight="1" spans="1:23">
      <c r="A39" s="24"/>
      <c r="B39" s="20" t="s">
        <v>252</v>
      </c>
      <c r="C39" s="20" t="s">
        <v>253</v>
      </c>
      <c r="D39" s="20" t="s">
        <v>102</v>
      </c>
      <c r="E39" s="20" t="s">
        <v>103</v>
      </c>
      <c r="F39" s="20" t="s">
        <v>254</v>
      </c>
      <c r="G39" s="20" t="s">
        <v>255</v>
      </c>
      <c r="H39" s="23">
        <v>11952</v>
      </c>
      <c r="I39" s="23">
        <v>11952</v>
      </c>
      <c r="J39" s="23"/>
      <c r="K39" s="23"/>
      <c r="L39" s="23">
        <v>11952</v>
      </c>
      <c r="M39" s="23"/>
      <c r="N39" s="23"/>
      <c r="O39" s="23"/>
      <c r="P39" s="23"/>
      <c r="Q39" s="23"/>
      <c r="R39" s="23"/>
      <c r="S39" s="23"/>
      <c r="T39" s="23"/>
      <c r="U39" s="23"/>
      <c r="V39" s="23"/>
      <c r="W39" s="23"/>
    </row>
    <row r="40" ht="18.75" customHeight="1" spans="1:23">
      <c r="A40" s="24"/>
      <c r="B40" s="20" t="s">
        <v>256</v>
      </c>
      <c r="C40" s="20" t="s">
        <v>257</v>
      </c>
      <c r="D40" s="20" t="s">
        <v>106</v>
      </c>
      <c r="E40" s="20" t="s">
        <v>105</v>
      </c>
      <c r="F40" s="20" t="s">
        <v>258</v>
      </c>
      <c r="G40" s="20" t="s">
        <v>259</v>
      </c>
      <c r="H40" s="23">
        <v>9950</v>
      </c>
      <c r="I40" s="23">
        <v>9950</v>
      </c>
      <c r="J40" s="23"/>
      <c r="K40" s="23"/>
      <c r="L40" s="23">
        <v>9950</v>
      </c>
      <c r="M40" s="23"/>
      <c r="N40" s="23"/>
      <c r="O40" s="23"/>
      <c r="P40" s="23"/>
      <c r="Q40" s="23"/>
      <c r="R40" s="23"/>
      <c r="S40" s="23"/>
      <c r="T40" s="23"/>
      <c r="U40" s="23"/>
      <c r="V40" s="23"/>
      <c r="W40" s="23"/>
    </row>
    <row r="41" ht="18.75" customHeight="1" spans="1:23">
      <c r="A41" s="22" t="s">
        <v>56</v>
      </c>
      <c r="B41" s="22"/>
      <c r="C41" s="22"/>
      <c r="D41" s="22"/>
      <c r="E41" s="22"/>
      <c r="F41" s="22"/>
      <c r="G41" s="22"/>
      <c r="H41" s="23">
        <v>2813249.12</v>
      </c>
      <c r="I41" s="23">
        <v>2813249.12</v>
      </c>
      <c r="J41" s="23"/>
      <c r="K41" s="23"/>
      <c r="L41" s="23">
        <v>2813249.12</v>
      </c>
      <c r="M41" s="23"/>
      <c r="N41" s="23"/>
      <c r="O41" s="23"/>
      <c r="P41" s="23"/>
      <c r="Q41" s="23"/>
      <c r="R41" s="23"/>
      <c r="S41" s="23"/>
      <c r="T41" s="23"/>
      <c r="U41" s="23"/>
      <c r="V41" s="23"/>
      <c r="W41" s="23"/>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1"/>
  <sheetViews>
    <sheetView showZeros="0" topLeftCell="B7" workbookViewId="0">
      <selection activeCell="A1" sqref="A1"/>
    </sheetView>
  </sheetViews>
  <sheetFormatPr defaultColWidth="9.14285714285714" defaultRowHeight="14.25" customHeight="1"/>
  <cols>
    <col min="1" max="1" width="12.4190476190476" customWidth="1"/>
    <col min="2" max="2" width="33.7333333333333" customWidth="1"/>
    <col min="3" max="3" width="32.847619047619" customWidth="1"/>
    <col min="4" max="4" width="23.847619047619" customWidth="1"/>
    <col min="5" max="5" width="11.1428571428571" customWidth="1"/>
    <col min="6" max="6" width="17.7142857142857" customWidth="1"/>
    <col min="7" max="7" width="9.84761904761905" customWidth="1"/>
    <col min="8" max="8" width="17.7142857142857" customWidth="1"/>
    <col min="9" max="21" width="19.1428571428571" customWidth="1"/>
    <col min="22" max="23" width="19.2857142857143" customWidth="1"/>
  </cols>
  <sheetData>
    <row r="1" ht="13.5" customHeight="1" spans="2:23">
      <c r="B1" s="122"/>
      <c r="E1" s="1"/>
      <c r="F1" s="1"/>
      <c r="G1" s="1"/>
      <c r="H1" s="1"/>
      <c r="I1" s="2"/>
      <c r="J1" s="2"/>
      <c r="K1" s="2"/>
      <c r="L1" s="2"/>
      <c r="M1" s="2"/>
      <c r="N1" s="2"/>
      <c r="O1" s="2"/>
      <c r="P1" s="2"/>
      <c r="Q1" s="2"/>
      <c r="U1" s="122"/>
      <c r="W1" s="32" t="s">
        <v>260</v>
      </c>
    </row>
    <row r="2" ht="41.25" customHeight="1" spans="1:23">
      <c r="A2" s="4" t="str">
        <f>"2025"&amp;"年部门项目支出预算表"</f>
        <v>2025年部门项目支出预算表</v>
      </c>
      <c r="B2" s="5"/>
      <c r="C2" s="5"/>
      <c r="D2" s="5"/>
      <c r="E2" s="5"/>
      <c r="F2" s="5"/>
      <c r="G2" s="5"/>
      <c r="H2" s="5"/>
      <c r="I2" s="5"/>
      <c r="J2" s="5"/>
      <c r="K2" s="5"/>
      <c r="L2" s="5"/>
      <c r="M2" s="5"/>
      <c r="N2" s="5"/>
      <c r="O2" s="5"/>
      <c r="P2" s="5"/>
      <c r="Q2" s="5"/>
      <c r="R2" s="5"/>
      <c r="S2" s="5"/>
      <c r="T2" s="5"/>
      <c r="U2" s="5"/>
      <c r="V2" s="5"/>
      <c r="W2" s="5"/>
    </row>
    <row r="3" ht="18.75" customHeight="1" spans="1:23">
      <c r="A3" s="6" t="str">
        <f>"单位名称："&amp;"中国共产党沧源佤族自治县委员会党校"</f>
        <v>单位名称：中国共产党沧源佤族自治县委员会党校</v>
      </c>
      <c r="B3" s="7"/>
      <c r="C3" s="7"/>
      <c r="D3" s="7"/>
      <c r="E3" s="7"/>
      <c r="F3" s="7"/>
      <c r="G3" s="7"/>
      <c r="H3" s="7"/>
      <c r="I3" s="8"/>
      <c r="J3" s="8"/>
      <c r="K3" s="8"/>
      <c r="L3" s="8"/>
      <c r="M3" s="8"/>
      <c r="N3" s="8"/>
      <c r="O3" s="8"/>
      <c r="P3" s="8"/>
      <c r="Q3" s="8"/>
      <c r="U3" s="122"/>
      <c r="W3" s="32" t="s">
        <v>172</v>
      </c>
    </row>
    <row r="4" ht="18.75" customHeight="1" spans="1:23">
      <c r="A4" s="9" t="s">
        <v>261</v>
      </c>
      <c r="B4" s="10" t="s">
        <v>186</v>
      </c>
      <c r="C4" s="9" t="s">
        <v>187</v>
      </c>
      <c r="D4" s="9" t="s">
        <v>262</v>
      </c>
      <c r="E4" s="10" t="s">
        <v>188</v>
      </c>
      <c r="F4" s="10" t="s">
        <v>189</v>
      </c>
      <c r="G4" s="10" t="s">
        <v>263</v>
      </c>
      <c r="H4" s="10" t="s">
        <v>264</v>
      </c>
      <c r="I4" s="26" t="s">
        <v>56</v>
      </c>
      <c r="J4" s="11" t="s">
        <v>265</v>
      </c>
      <c r="K4" s="12"/>
      <c r="L4" s="12"/>
      <c r="M4" s="13"/>
      <c r="N4" s="11" t="s">
        <v>194</v>
      </c>
      <c r="O4" s="12"/>
      <c r="P4" s="13"/>
      <c r="Q4" s="10" t="s">
        <v>62</v>
      </c>
      <c r="R4" s="11" t="s">
        <v>78</v>
      </c>
      <c r="S4" s="12"/>
      <c r="T4" s="12"/>
      <c r="U4" s="12"/>
      <c r="V4" s="12"/>
      <c r="W4" s="13"/>
    </row>
    <row r="5" ht="18.75" customHeight="1" spans="1:23">
      <c r="A5" s="14"/>
      <c r="B5" s="27"/>
      <c r="C5" s="14"/>
      <c r="D5" s="14"/>
      <c r="E5" s="15"/>
      <c r="F5" s="15"/>
      <c r="G5" s="15"/>
      <c r="H5" s="15"/>
      <c r="I5" s="27"/>
      <c r="J5" s="125" t="s">
        <v>59</v>
      </c>
      <c r="K5" s="126"/>
      <c r="L5" s="10" t="s">
        <v>60</v>
      </c>
      <c r="M5" s="10" t="s">
        <v>61</v>
      </c>
      <c r="N5" s="10" t="s">
        <v>59</v>
      </c>
      <c r="O5" s="10" t="s">
        <v>60</v>
      </c>
      <c r="P5" s="10" t="s">
        <v>61</v>
      </c>
      <c r="Q5" s="15"/>
      <c r="R5" s="10" t="s">
        <v>58</v>
      </c>
      <c r="S5" s="9" t="s">
        <v>65</v>
      </c>
      <c r="T5" s="9" t="s">
        <v>200</v>
      </c>
      <c r="U5" s="9" t="s">
        <v>67</v>
      </c>
      <c r="V5" s="9" t="s">
        <v>68</v>
      </c>
      <c r="W5" s="9" t="s">
        <v>69</v>
      </c>
    </row>
    <row r="6" ht="18.75" customHeight="1" spans="1:23">
      <c r="A6" s="27"/>
      <c r="B6" s="27"/>
      <c r="C6" s="27"/>
      <c r="D6" s="27"/>
      <c r="E6" s="27"/>
      <c r="F6" s="27"/>
      <c r="G6" s="27"/>
      <c r="H6" s="27"/>
      <c r="I6" s="27"/>
      <c r="J6" s="127" t="s">
        <v>58</v>
      </c>
      <c r="K6" s="91"/>
      <c r="L6" s="27"/>
      <c r="M6" s="27"/>
      <c r="N6" s="27"/>
      <c r="O6" s="27"/>
      <c r="P6" s="27"/>
      <c r="Q6" s="27"/>
      <c r="R6" s="27"/>
      <c r="S6" s="128"/>
      <c r="T6" s="128"/>
      <c r="U6" s="128"/>
      <c r="V6" s="128"/>
      <c r="W6" s="128"/>
    </row>
    <row r="7" ht="18.75" customHeight="1" spans="1:23">
      <c r="A7" s="16"/>
      <c r="B7" s="28"/>
      <c r="C7" s="16"/>
      <c r="D7" s="16"/>
      <c r="E7" s="17"/>
      <c r="F7" s="17"/>
      <c r="G7" s="17"/>
      <c r="H7" s="17"/>
      <c r="I7" s="28"/>
      <c r="J7" s="40" t="s">
        <v>58</v>
      </c>
      <c r="K7" s="40" t="s">
        <v>266</v>
      </c>
      <c r="L7" s="17"/>
      <c r="M7" s="17"/>
      <c r="N7" s="17"/>
      <c r="O7" s="17"/>
      <c r="P7" s="17"/>
      <c r="Q7" s="17"/>
      <c r="R7" s="17"/>
      <c r="S7" s="17"/>
      <c r="T7" s="17"/>
      <c r="U7" s="28"/>
      <c r="V7" s="17"/>
      <c r="W7" s="17"/>
    </row>
    <row r="8" ht="18.75" customHeight="1" spans="1:23">
      <c r="A8" s="123">
        <v>1</v>
      </c>
      <c r="B8" s="123">
        <v>2</v>
      </c>
      <c r="C8" s="123">
        <v>3</v>
      </c>
      <c r="D8" s="123">
        <v>4</v>
      </c>
      <c r="E8" s="123">
        <v>5</v>
      </c>
      <c r="F8" s="123">
        <v>6</v>
      </c>
      <c r="G8" s="123">
        <v>7</v>
      </c>
      <c r="H8" s="123">
        <v>8</v>
      </c>
      <c r="I8" s="123">
        <v>9</v>
      </c>
      <c r="J8" s="123">
        <v>10</v>
      </c>
      <c r="K8" s="123">
        <v>11</v>
      </c>
      <c r="L8" s="123">
        <v>12</v>
      </c>
      <c r="M8" s="123">
        <v>13</v>
      </c>
      <c r="N8" s="123">
        <v>14</v>
      </c>
      <c r="O8" s="123">
        <v>15</v>
      </c>
      <c r="P8" s="123">
        <v>16</v>
      </c>
      <c r="Q8" s="123">
        <v>17</v>
      </c>
      <c r="R8" s="123">
        <v>18</v>
      </c>
      <c r="S8" s="123">
        <v>19</v>
      </c>
      <c r="T8" s="123">
        <v>20</v>
      </c>
      <c r="U8" s="123">
        <v>21</v>
      </c>
      <c r="V8" s="123">
        <v>22</v>
      </c>
      <c r="W8" s="123">
        <v>23</v>
      </c>
    </row>
    <row r="9" ht="18.75" customHeight="1" spans="1:23">
      <c r="A9" s="20"/>
      <c r="B9" s="20"/>
      <c r="C9" s="20" t="s">
        <v>267</v>
      </c>
      <c r="D9" s="20"/>
      <c r="E9" s="20"/>
      <c r="F9" s="20"/>
      <c r="G9" s="20"/>
      <c r="H9" s="20"/>
      <c r="I9" s="23">
        <v>50000</v>
      </c>
      <c r="J9" s="23">
        <v>50000</v>
      </c>
      <c r="K9" s="23">
        <v>50000</v>
      </c>
      <c r="L9" s="23"/>
      <c r="M9" s="23"/>
      <c r="N9" s="23"/>
      <c r="O9" s="23"/>
      <c r="P9" s="23"/>
      <c r="Q9" s="23"/>
      <c r="R9" s="23"/>
      <c r="S9" s="23"/>
      <c r="T9" s="23"/>
      <c r="U9" s="23"/>
      <c r="V9" s="23"/>
      <c r="W9" s="23"/>
    </row>
    <row r="10" ht="18.75" customHeight="1" spans="1:23">
      <c r="A10" s="29" t="s">
        <v>268</v>
      </c>
      <c r="B10" s="29" t="s">
        <v>269</v>
      </c>
      <c r="C10" s="29" t="s">
        <v>267</v>
      </c>
      <c r="D10" s="29" t="s">
        <v>71</v>
      </c>
      <c r="E10" s="29" t="s">
        <v>88</v>
      </c>
      <c r="F10" s="29" t="s">
        <v>89</v>
      </c>
      <c r="G10" s="29" t="s">
        <v>230</v>
      </c>
      <c r="H10" s="29" t="s">
        <v>231</v>
      </c>
      <c r="I10" s="23">
        <v>15000</v>
      </c>
      <c r="J10" s="23">
        <v>15000</v>
      </c>
      <c r="K10" s="23">
        <v>15000</v>
      </c>
      <c r="L10" s="23"/>
      <c r="M10" s="23"/>
      <c r="N10" s="23"/>
      <c r="O10" s="23"/>
      <c r="P10" s="23"/>
      <c r="Q10" s="23"/>
      <c r="R10" s="23"/>
      <c r="S10" s="23"/>
      <c r="T10" s="23"/>
      <c r="U10" s="23"/>
      <c r="V10" s="23"/>
      <c r="W10" s="23"/>
    </row>
    <row r="11" ht="18.75" customHeight="1" spans="1:23">
      <c r="A11" s="29" t="s">
        <v>268</v>
      </c>
      <c r="B11" s="29" t="s">
        <v>269</v>
      </c>
      <c r="C11" s="29" t="s">
        <v>267</v>
      </c>
      <c r="D11" s="29" t="s">
        <v>71</v>
      </c>
      <c r="E11" s="29" t="s">
        <v>88</v>
      </c>
      <c r="F11" s="29" t="s">
        <v>89</v>
      </c>
      <c r="G11" s="29" t="s">
        <v>230</v>
      </c>
      <c r="H11" s="29" t="s">
        <v>231</v>
      </c>
      <c r="I11" s="23">
        <v>12800</v>
      </c>
      <c r="J11" s="23">
        <v>12800</v>
      </c>
      <c r="K11" s="23">
        <v>12800</v>
      </c>
      <c r="L11" s="23"/>
      <c r="M11" s="23"/>
      <c r="N11" s="23"/>
      <c r="O11" s="23"/>
      <c r="P11" s="23"/>
      <c r="Q11" s="23"/>
      <c r="R11" s="23"/>
      <c r="S11" s="23"/>
      <c r="T11" s="23"/>
      <c r="U11" s="23"/>
      <c r="V11" s="23"/>
      <c r="W11" s="23"/>
    </row>
    <row r="12" ht="18.75" customHeight="1" spans="1:23">
      <c r="A12" s="29" t="s">
        <v>268</v>
      </c>
      <c r="B12" s="29" t="s">
        <v>269</v>
      </c>
      <c r="C12" s="29" t="s">
        <v>267</v>
      </c>
      <c r="D12" s="29" t="s">
        <v>71</v>
      </c>
      <c r="E12" s="29" t="s">
        <v>88</v>
      </c>
      <c r="F12" s="29" t="s">
        <v>89</v>
      </c>
      <c r="G12" s="29" t="s">
        <v>270</v>
      </c>
      <c r="H12" s="29" t="s">
        <v>271</v>
      </c>
      <c r="I12" s="23">
        <v>22200</v>
      </c>
      <c r="J12" s="23">
        <v>22200</v>
      </c>
      <c r="K12" s="23">
        <v>22200</v>
      </c>
      <c r="L12" s="23"/>
      <c r="M12" s="23"/>
      <c r="N12" s="23"/>
      <c r="O12" s="23"/>
      <c r="P12" s="23"/>
      <c r="Q12" s="23"/>
      <c r="R12" s="23"/>
      <c r="S12" s="23"/>
      <c r="T12" s="23"/>
      <c r="U12" s="23"/>
      <c r="V12" s="23"/>
      <c r="W12" s="23"/>
    </row>
    <row r="13" ht="18.75" customHeight="1" spans="1:23">
      <c r="A13" s="24"/>
      <c r="B13" s="24"/>
      <c r="C13" s="20" t="s">
        <v>272</v>
      </c>
      <c r="D13" s="24"/>
      <c r="E13" s="24"/>
      <c r="F13" s="24"/>
      <c r="G13" s="24"/>
      <c r="H13" s="24"/>
      <c r="I13" s="23">
        <v>1000</v>
      </c>
      <c r="J13" s="23">
        <v>1000</v>
      </c>
      <c r="K13" s="23">
        <v>1000</v>
      </c>
      <c r="L13" s="23"/>
      <c r="M13" s="23"/>
      <c r="N13" s="23"/>
      <c r="O13" s="23"/>
      <c r="P13" s="23"/>
      <c r="Q13" s="23"/>
      <c r="R13" s="23"/>
      <c r="S13" s="23"/>
      <c r="T13" s="23"/>
      <c r="U13" s="23"/>
      <c r="V13" s="23"/>
      <c r="W13" s="23"/>
    </row>
    <row r="14" ht="18.75" customHeight="1" spans="1:23">
      <c r="A14" s="29" t="s">
        <v>273</v>
      </c>
      <c r="B14" s="29" t="s">
        <v>274</v>
      </c>
      <c r="C14" s="29" t="s">
        <v>272</v>
      </c>
      <c r="D14" s="29" t="s">
        <v>71</v>
      </c>
      <c r="E14" s="29" t="s">
        <v>88</v>
      </c>
      <c r="F14" s="29" t="s">
        <v>89</v>
      </c>
      <c r="G14" s="29" t="s">
        <v>230</v>
      </c>
      <c r="H14" s="29" t="s">
        <v>231</v>
      </c>
      <c r="I14" s="23">
        <v>1000</v>
      </c>
      <c r="J14" s="23">
        <v>1000</v>
      </c>
      <c r="K14" s="23">
        <v>1000</v>
      </c>
      <c r="L14" s="23"/>
      <c r="M14" s="23"/>
      <c r="N14" s="23"/>
      <c r="O14" s="23"/>
      <c r="P14" s="23"/>
      <c r="Q14" s="23"/>
      <c r="R14" s="23"/>
      <c r="S14" s="23"/>
      <c r="T14" s="23"/>
      <c r="U14" s="23"/>
      <c r="V14" s="23"/>
      <c r="W14" s="23"/>
    </row>
    <row r="15" ht="18.75" customHeight="1" spans="1:23">
      <c r="A15" s="24"/>
      <c r="B15" s="24"/>
      <c r="C15" s="20" t="s">
        <v>275</v>
      </c>
      <c r="D15" s="24"/>
      <c r="E15" s="24"/>
      <c r="F15" s="24"/>
      <c r="G15" s="24"/>
      <c r="H15" s="24"/>
      <c r="I15" s="23">
        <v>333000</v>
      </c>
      <c r="J15" s="23"/>
      <c r="K15" s="23"/>
      <c r="L15" s="23"/>
      <c r="M15" s="23"/>
      <c r="N15" s="23"/>
      <c r="O15" s="23"/>
      <c r="P15" s="23"/>
      <c r="Q15" s="23"/>
      <c r="R15" s="23">
        <v>333000</v>
      </c>
      <c r="S15" s="23"/>
      <c r="T15" s="23"/>
      <c r="U15" s="23"/>
      <c r="V15" s="23"/>
      <c r="W15" s="23">
        <v>333000</v>
      </c>
    </row>
    <row r="16" ht="18.75" customHeight="1" spans="1:23">
      <c r="A16" s="29" t="s">
        <v>268</v>
      </c>
      <c r="B16" s="29" t="s">
        <v>276</v>
      </c>
      <c r="C16" s="29" t="s">
        <v>275</v>
      </c>
      <c r="D16" s="29" t="s">
        <v>71</v>
      </c>
      <c r="E16" s="29" t="s">
        <v>88</v>
      </c>
      <c r="F16" s="29" t="s">
        <v>89</v>
      </c>
      <c r="G16" s="29" t="s">
        <v>277</v>
      </c>
      <c r="H16" s="29" t="s">
        <v>278</v>
      </c>
      <c r="I16" s="23">
        <v>333000</v>
      </c>
      <c r="J16" s="23"/>
      <c r="K16" s="23"/>
      <c r="L16" s="23"/>
      <c r="M16" s="23"/>
      <c r="N16" s="23"/>
      <c r="O16" s="23"/>
      <c r="P16" s="23"/>
      <c r="Q16" s="23"/>
      <c r="R16" s="23">
        <v>333000</v>
      </c>
      <c r="S16" s="23"/>
      <c r="T16" s="23"/>
      <c r="U16" s="23"/>
      <c r="V16" s="23"/>
      <c r="W16" s="23">
        <v>333000</v>
      </c>
    </row>
    <row r="17" ht="18.75" customHeight="1" spans="1:23">
      <c r="A17" s="24"/>
      <c r="B17" s="24"/>
      <c r="C17" s="20" t="s">
        <v>279</v>
      </c>
      <c r="D17" s="24"/>
      <c r="E17" s="24"/>
      <c r="F17" s="24"/>
      <c r="G17" s="24"/>
      <c r="H17" s="24"/>
      <c r="I17" s="23">
        <v>130000</v>
      </c>
      <c r="J17" s="23"/>
      <c r="K17" s="23"/>
      <c r="L17" s="23"/>
      <c r="M17" s="23"/>
      <c r="N17" s="23"/>
      <c r="O17" s="23"/>
      <c r="P17" s="23"/>
      <c r="Q17" s="23"/>
      <c r="R17" s="23">
        <v>130000</v>
      </c>
      <c r="S17" s="23"/>
      <c r="T17" s="23"/>
      <c r="U17" s="23"/>
      <c r="V17" s="23"/>
      <c r="W17" s="23">
        <v>130000</v>
      </c>
    </row>
    <row r="18" ht="18.75" customHeight="1" spans="1:23">
      <c r="A18" s="29" t="s">
        <v>268</v>
      </c>
      <c r="B18" s="29" t="s">
        <v>280</v>
      </c>
      <c r="C18" s="29" t="s">
        <v>279</v>
      </c>
      <c r="D18" s="29" t="s">
        <v>71</v>
      </c>
      <c r="E18" s="29" t="s">
        <v>88</v>
      </c>
      <c r="F18" s="29" t="s">
        <v>89</v>
      </c>
      <c r="G18" s="29" t="s">
        <v>277</v>
      </c>
      <c r="H18" s="29" t="s">
        <v>278</v>
      </c>
      <c r="I18" s="23">
        <v>130000</v>
      </c>
      <c r="J18" s="23"/>
      <c r="K18" s="23"/>
      <c r="L18" s="23"/>
      <c r="M18" s="23"/>
      <c r="N18" s="23"/>
      <c r="O18" s="23"/>
      <c r="P18" s="23"/>
      <c r="Q18" s="23"/>
      <c r="R18" s="23">
        <v>130000</v>
      </c>
      <c r="S18" s="23"/>
      <c r="T18" s="23"/>
      <c r="U18" s="23"/>
      <c r="V18" s="23"/>
      <c r="W18" s="23">
        <v>130000</v>
      </c>
    </row>
    <row r="19" ht="18.75" customHeight="1" spans="1:23">
      <c r="A19" s="24"/>
      <c r="B19" s="24"/>
      <c r="C19" s="20" t="s">
        <v>281</v>
      </c>
      <c r="D19" s="24"/>
      <c r="E19" s="24"/>
      <c r="F19" s="24"/>
      <c r="G19" s="24"/>
      <c r="H19" s="24"/>
      <c r="I19" s="23">
        <v>600000</v>
      </c>
      <c r="J19" s="23"/>
      <c r="K19" s="23"/>
      <c r="L19" s="23"/>
      <c r="M19" s="23"/>
      <c r="N19" s="23"/>
      <c r="O19" s="23"/>
      <c r="P19" s="23"/>
      <c r="Q19" s="23"/>
      <c r="R19" s="23">
        <v>600000</v>
      </c>
      <c r="S19" s="23"/>
      <c r="T19" s="23"/>
      <c r="U19" s="23"/>
      <c r="V19" s="23"/>
      <c r="W19" s="23">
        <v>600000</v>
      </c>
    </row>
    <row r="20" ht="18.75" customHeight="1" spans="1:23">
      <c r="A20" s="29" t="s">
        <v>268</v>
      </c>
      <c r="B20" s="29" t="s">
        <v>282</v>
      </c>
      <c r="C20" s="29" t="s">
        <v>281</v>
      </c>
      <c r="D20" s="29" t="s">
        <v>71</v>
      </c>
      <c r="E20" s="29" t="s">
        <v>88</v>
      </c>
      <c r="F20" s="29" t="s">
        <v>89</v>
      </c>
      <c r="G20" s="29" t="s">
        <v>283</v>
      </c>
      <c r="H20" s="29" t="s">
        <v>284</v>
      </c>
      <c r="I20" s="23">
        <v>600000</v>
      </c>
      <c r="J20" s="23"/>
      <c r="K20" s="23"/>
      <c r="L20" s="23"/>
      <c r="M20" s="23"/>
      <c r="N20" s="23"/>
      <c r="O20" s="23"/>
      <c r="P20" s="23"/>
      <c r="Q20" s="23"/>
      <c r="R20" s="23">
        <v>600000</v>
      </c>
      <c r="S20" s="23"/>
      <c r="T20" s="23"/>
      <c r="U20" s="23"/>
      <c r="V20" s="23"/>
      <c r="W20" s="23">
        <v>600000</v>
      </c>
    </row>
    <row r="21" ht="18.75" customHeight="1" spans="1:23">
      <c r="A21" s="124" t="s">
        <v>56</v>
      </c>
      <c r="B21" s="124"/>
      <c r="C21" s="124"/>
      <c r="D21" s="124"/>
      <c r="E21" s="124"/>
      <c r="F21" s="124"/>
      <c r="G21" s="124"/>
      <c r="H21" s="124"/>
      <c r="I21" s="23">
        <v>1114000</v>
      </c>
      <c r="J21" s="23">
        <v>51000</v>
      </c>
      <c r="K21" s="23">
        <v>51000</v>
      </c>
      <c r="L21" s="23"/>
      <c r="M21" s="23"/>
      <c r="N21" s="23"/>
      <c r="O21" s="23"/>
      <c r="P21" s="23"/>
      <c r="Q21" s="23"/>
      <c r="R21" s="23">
        <v>1063000</v>
      </c>
      <c r="S21" s="23"/>
      <c r="T21" s="23"/>
      <c r="U21" s="23"/>
      <c r="V21" s="23"/>
      <c r="W21" s="23">
        <v>1063000</v>
      </c>
    </row>
  </sheetData>
  <mergeCells count="28">
    <mergeCell ref="A2:W2"/>
    <mergeCell ref="A3:H3"/>
    <mergeCell ref="J4:M4"/>
    <mergeCell ref="N4:P4"/>
    <mergeCell ref="R4:W4"/>
    <mergeCell ref="A21:H2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2"/>
  <sheetViews>
    <sheetView showZeros="0" tabSelected="1" topLeftCell="A6" workbookViewId="0">
      <selection activeCell="D22" sqref="D22"/>
    </sheetView>
  </sheetViews>
  <sheetFormatPr defaultColWidth="9.14285714285714" defaultRowHeight="12" customHeight="1"/>
  <cols>
    <col min="1" max="1" width="54.0095238095238" customWidth="1"/>
    <col min="2" max="2" width="48" customWidth="1"/>
    <col min="3" max="5" width="18.2857142857143" customWidth="1"/>
    <col min="6" max="6" width="12" customWidth="1"/>
    <col min="7" max="7" width="17" customWidth="1"/>
    <col min="8" max="9" width="12" customWidth="1"/>
    <col min="10" max="10" width="27.5714285714286" customWidth="1"/>
  </cols>
  <sheetData>
    <row r="1" ht="15" customHeight="1" spans="10:10">
      <c r="J1" s="82" t="s">
        <v>285</v>
      </c>
    </row>
    <row r="2" ht="36.75" customHeight="1" spans="1:10">
      <c r="A2" s="4" t="str">
        <f>"2025"&amp;"年部门项目支出绩效目标表"</f>
        <v>2025年部门项目支出绩效目标表</v>
      </c>
      <c r="B2" s="5"/>
      <c r="C2" s="5"/>
      <c r="D2" s="5"/>
      <c r="E2" s="5"/>
      <c r="F2" s="66"/>
      <c r="G2" s="5"/>
      <c r="H2" s="66"/>
      <c r="I2" s="66"/>
      <c r="J2" s="5"/>
    </row>
    <row r="3" ht="18.75" customHeight="1" spans="1:8">
      <c r="A3" s="48" t="str">
        <f>"单位名称："&amp;"中国共产党沧源佤族自治县委员会党校"</f>
        <v>单位名称：中国共产党沧源佤族自治县委员会党校</v>
      </c>
      <c r="B3" s="49"/>
      <c r="C3" s="49"/>
      <c r="D3" s="49"/>
      <c r="E3" s="49"/>
      <c r="F3" s="50"/>
      <c r="G3" s="49"/>
      <c r="H3" s="50"/>
    </row>
    <row r="4" ht="18.75" customHeight="1" spans="1:10">
      <c r="A4" s="40" t="s">
        <v>286</v>
      </c>
      <c r="B4" s="40" t="s">
        <v>287</v>
      </c>
      <c r="C4" s="40" t="s">
        <v>288</v>
      </c>
      <c r="D4" s="40" t="s">
        <v>289</v>
      </c>
      <c r="E4" s="40" t="s">
        <v>290</v>
      </c>
      <c r="F4" s="51" t="s">
        <v>291</v>
      </c>
      <c r="G4" s="40" t="s">
        <v>292</v>
      </c>
      <c r="H4" s="51" t="s">
        <v>293</v>
      </c>
      <c r="I4" s="51" t="s">
        <v>294</v>
      </c>
      <c r="J4" s="40" t="s">
        <v>295</v>
      </c>
    </row>
    <row r="5" ht="18.75" customHeight="1" spans="1:10">
      <c r="A5" s="117">
        <v>1</v>
      </c>
      <c r="B5" s="117">
        <v>2</v>
      </c>
      <c r="C5" s="117">
        <v>3</v>
      </c>
      <c r="D5" s="117">
        <v>4</v>
      </c>
      <c r="E5" s="117">
        <v>5</v>
      </c>
      <c r="F5" s="117">
        <v>6</v>
      </c>
      <c r="G5" s="117">
        <v>7</v>
      </c>
      <c r="H5" s="117">
        <v>8</v>
      </c>
      <c r="I5" s="117">
        <v>9</v>
      </c>
      <c r="J5" s="117">
        <v>10</v>
      </c>
    </row>
    <row r="6" ht="18.75" customHeight="1" spans="1:10">
      <c r="A6" s="118" t="s">
        <v>71</v>
      </c>
      <c r="B6" s="43"/>
      <c r="C6" s="43"/>
      <c r="D6" s="43"/>
      <c r="E6" s="45"/>
      <c r="F6" s="119"/>
      <c r="G6" s="45"/>
      <c r="H6" s="119"/>
      <c r="I6" s="119"/>
      <c r="J6" s="45"/>
    </row>
    <row r="7" ht="18.75" customHeight="1" spans="1:10">
      <c r="A7" s="217" t="s">
        <v>279</v>
      </c>
      <c r="B7" s="121" t="s">
        <v>296</v>
      </c>
      <c r="C7" s="121" t="s">
        <v>297</v>
      </c>
      <c r="D7" s="121" t="s">
        <v>298</v>
      </c>
      <c r="E7" s="118" t="s">
        <v>299</v>
      </c>
      <c r="F7" s="121" t="s">
        <v>300</v>
      </c>
      <c r="G7" s="118" t="s">
        <v>301</v>
      </c>
      <c r="H7" s="121" t="s">
        <v>302</v>
      </c>
      <c r="I7" s="121" t="s">
        <v>303</v>
      </c>
      <c r="J7" s="118" t="s">
        <v>304</v>
      </c>
    </row>
    <row r="8" ht="18.75" customHeight="1" spans="1:10">
      <c r="A8" s="217" t="s">
        <v>279</v>
      </c>
      <c r="B8" s="121" t="s">
        <v>296</v>
      </c>
      <c r="C8" s="121" t="s">
        <v>297</v>
      </c>
      <c r="D8" s="121" t="s">
        <v>305</v>
      </c>
      <c r="E8" s="118" t="s">
        <v>306</v>
      </c>
      <c r="F8" s="121" t="s">
        <v>307</v>
      </c>
      <c r="G8" s="118" t="s">
        <v>308</v>
      </c>
      <c r="H8" s="121" t="s">
        <v>309</v>
      </c>
      <c r="I8" s="121" t="s">
        <v>303</v>
      </c>
      <c r="J8" s="118" t="s">
        <v>310</v>
      </c>
    </row>
    <row r="9" ht="18.75" customHeight="1" spans="1:10">
      <c r="A9" s="217" t="s">
        <v>279</v>
      </c>
      <c r="B9" s="121" t="s">
        <v>296</v>
      </c>
      <c r="C9" s="121" t="s">
        <v>311</v>
      </c>
      <c r="D9" s="121" t="s">
        <v>312</v>
      </c>
      <c r="E9" s="118" t="s">
        <v>313</v>
      </c>
      <c r="F9" s="121" t="s">
        <v>300</v>
      </c>
      <c r="G9" s="118" t="s">
        <v>314</v>
      </c>
      <c r="H9" s="121"/>
      <c r="I9" s="121" t="s">
        <v>315</v>
      </c>
      <c r="J9" s="118" t="s">
        <v>316</v>
      </c>
    </row>
    <row r="10" ht="18.75" customHeight="1" spans="1:10">
      <c r="A10" s="217" t="s">
        <v>279</v>
      </c>
      <c r="B10" s="121" t="s">
        <v>296</v>
      </c>
      <c r="C10" s="121" t="s">
        <v>317</v>
      </c>
      <c r="D10" s="121" t="s">
        <v>318</v>
      </c>
      <c r="E10" s="118" t="s">
        <v>319</v>
      </c>
      <c r="F10" s="121" t="s">
        <v>300</v>
      </c>
      <c r="G10" s="118" t="s">
        <v>320</v>
      </c>
      <c r="H10" s="121"/>
      <c r="I10" s="121" t="s">
        <v>315</v>
      </c>
      <c r="J10" s="118" t="s">
        <v>321</v>
      </c>
    </row>
    <row r="11" ht="18.75" customHeight="1" spans="1:10">
      <c r="A11" s="217" t="s">
        <v>272</v>
      </c>
      <c r="B11" s="121" t="s">
        <v>322</v>
      </c>
      <c r="C11" s="121" t="s">
        <v>297</v>
      </c>
      <c r="D11" s="121" t="s">
        <v>298</v>
      </c>
      <c r="E11" s="118" t="s">
        <v>323</v>
      </c>
      <c r="F11" s="121" t="s">
        <v>300</v>
      </c>
      <c r="G11" s="118" t="s">
        <v>324</v>
      </c>
      <c r="H11" s="121" t="s">
        <v>325</v>
      </c>
      <c r="I11" s="121" t="s">
        <v>303</v>
      </c>
      <c r="J11" s="118" t="s">
        <v>326</v>
      </c>
    </row>
    <row r="12" ht="18.75" customHeight="1" spans="1:10">
      <c r="A12" s="217" t="s">
        <v>272</v>
      </c>
      <c r="B12" s="121" t="s">
        <v>322</v>
      </c>
      <c r="C12" s="121" t="s">
        <v>297</v>
      </c>
      <c r="D12" s="121" t="s">
        <v>298</v>
      </c>
      <c r="E12" s="118" t="s">
        <v>327</v>
      </c>
      <c r="F12" s="121" t="s">
        <v>328</v>
      </c>
      <c r="G12" s="118" t="s">
        <v>329</v>
      </c>
      <c r="H12" s="121" t="s">
        <v>330</v>
      </c>
      <c r="I12" s="121" t="s">
        <v>303</v>
      </c>
      <c r="J12" s="118" t="s">
        <v>331</v>
      </c>
    </row>
    <row r="13" ht="18.75" customHeight="1" spans="1:10">
      <c r="A13" s="217" t="s">
        <v>272</v>
      </c>
      <c r="B13" s="121" t="s">
        <v>322</v>
      </c>
      <c r="C13" s="121" t="s">
        <v>297</v>
      </c>
      <c r="D13" s="121" t="s">
        <v>332</v>
      </c>
      <c r="E13" s="118" t="s">
        <v>333</v>
      </c>
      <c r="F13" s="121" t="s">
        <v>300</v>
      </c>
      <c r="G13" s="118" t="s">
        <v>334</v>
      </c>
      <c r="H13" s="121" t="s">
        <v>335</v>
      </c>
      <c r="I13" s="121" t="s">
        <v>303</v>
      </c>
      <c r="J13" s="118" t="s">
        <v>336</v>
      </c>
    </row>
    <row r="14" ht="18.75" customHeight="1" spans="1:10">
      <c r="A14" s="217" t="s">
        <v>272</v>
      </c>
      <c r="B14" s="121" t="s">
        <v>322</v>
      </c>
      <c r="C14" s="121" t="s">
        <v>297</v>
      </c>
      <c r="D14" s="121" t="s">
        <v>305</v>
      </c>
      <c r="E14" s="118" t="s">
        <v>306</v>
      </c>
      <c r="F14" s="121" t="s">
        <v>328</v>
      </c>
      <c r="G14" s="118" t="s">
        <v>337</v>
      </c>
      <c r="H14" s="121" t="s">
        <v>309</v>
      </c>
      <c r="I14" s="121" t="s">
        <v>303</v>
      </c>
      <c r="J14" s="118" t="s">
        <v>338</v>
      </c>
    </row>
    <row r="15" ht="18.75" customHeight="1" spans="1:10">
      <c r="A15" s="217" t="s">
        <v>272</v>
      </c>
      <c r="B15" s="121" t="s">
        <v>322</v>
      </c>
      <c r="C15" s="121" t="s">
        <v>311</v>
      </c>
      <c r="D15" s="121" t="s">
        <v>312</v>
      </c>
      <c r="E15" s="118" t="s">
        <v>339</v>
      </c>
      <c r="F15" s="121" t="s">
        <v>300</v>
      </c>
      <c r="G15" s="118" t="s">
        <v>340</v>
      </c>
      <c r="H15" s="121"/>
      <c r="I15" s="121" t="s">
        <v>315</v>
      </c>
      <c r="J15" s="118" t="s">
        <v>341</v>
      </c>
    </row>
    <row r="16" ht="18.75" customHeight="1" spans="1:10">
      <c r="A16" s="217" t="s">
        <v>272</v>
      </c>
      <c r="B16" s="121" t="s">
        <v>322</v>
      </c>
      <c r="C16" s="121" t="s">
        <v>317</v>
      </c>
      <c r="D16" s="121" t="s">
        <v>318</v>
      </c>
      <c r="E16" s="118" t="s">
        <v>342</v>
      </c>
      <c r="F16" s="121" t="s">
        <v>328</v>
      </c>
      <c r="G16" s="118" t="s">
        <v>343</v>
      </c>
      <c r="H16" s="121" t="s">
        <v>344</v>
      </c>
      <c r="I16" s="121" t="s">
        <v>303</v>
      </c>
      <c r="J16" s="118" t="s">
        <v>345</v>
      </c>
    </row>
    <row r="17" ht="18.75" customHeight="1" spans="1:10">
      <c r="A17" s="217" t="s">
        <v>281</v>
      </c>
      <c r="B17" s="121" t="s">
        <v>346</v>
      </c>
      <c r="C17" s="121" t="s">
        <v>297</v>
      </c>
      <c r="D17" s="121" t="s">
        <v>298</v>
      </c>
      <c r="E17" s="118" t="s">
        <v>347</v>
      </c>
      <c r="F17" s="121" t="s">
        <v>328</v>
      </c>
      <c r="G17" s="118" t="s">
        <v>348</v>
      </c>
      <c r="H17" s="121" t="s">
        <v>309</v>
      </c>
      <c r="I17" s="121" t="s">
        <v>303</v>
      </c>
      <c r="J17" s="118" t="s">
        <v>349</v>
      </c>
    </row>
    <row r="18" ht="18.75" customHeight="1" spans="1:10">
      <c r="A18" s="217" t="s">
        <v>281</v>
      </c>
      <c r="B18" s="121" t="s">
        <v>346</v>
      </c>
      <c r="C18" s="121" t="s">
        <v>311</v>
      </c>
      <c r="D18" s="121" t="s">
        <v>350</v>
      </c>
      <c r="E18" s="118" t="s">
        <v>351</v>
      </c>
      <c r="F18" s="121" t="s">
        <v>328</v>
      </c>
      <c r="G18" s="118" t="s">
        <v>348</v>
      </c>
      <c r="H18" s="121" t="s">
        <v>309</v>
      </c>
      <c r="I18" s="121" t="s">
        <v>303</v>
      </c>
      <c r="J18" s="118" t="s">
        <v>352</v>
      </c>
    </row>
    <row r="19" ht="18.75" customHeight="1" spans="1:10">
      <c r="A19" s="217" t="s">
        <v>281</v>
      </c>
      <c r="B19" s="121" t="s">
        <v>346</v>
      </c>
      <c r="C19" s="121" t="s">
        <v>317</v>
      </c>
      <c r="D19" s="121" t="s">
        <v>318</v>
      </c>
      <c r="E19" s="118" t="s">
        <v>353</v>
      </c>
      <c r="F19" s="121" t="s">
        <v>307</v>
      </c>
      <c r="G19" s="118" t="s">
        <v>354</v>
      </c>
      <c r="H19" s="121" t="s">
        <v>344</v>
      </c>
      <c r="I19" s="121" t="s">
        <v>303</v>
      </c>
      <c r="J19" s="118" t="s">
        <v>355</v>
      </c>
    </row>
    <row r="20" ht="18.75" customHeight="1" spans="1:10">
      <c r="A20" s="217" t="s">
        <v>275</v>
      </c>
      <c r="B20" s="121" t="s">
        <v>356</v>
      </c>
      <c r="C20" s="121" t="s">
        <v>297</v>
      </c>
      <c r="D20" s="121" t="s">
        <v>298</v>
      </c>
      <c r="E20" s="118" t="s">
        <v>357</v>
      </c>
      <c r="F20" s="121" t="s">
        <v>300</v>
      </c>
      <c r="G20" s="118" t="s">
        <v>358</v>
      </c>
      <c r="H20" s="121" t="s">
        <v>359</v>
      </c>
      <c r="I20" s="121" t="s">
        <v>303</v>
      </c>
      <c r="J20" s="118" t="s">
        <v>360</v>
      </c>
    </row>
    <row r="21" ht="18.75" customHeight="1" spans="1:10">
      <c r="A21" s="217" t="s">
        <v>275</v>
      </c>
      <c r="B21" s="121" t="s">
        <v>361</v>
      </c>
      <c r="C21" s="121" t="s">
        <v>297</v>
      </c>
      <c r="D21" s="121" t="s">
        <v>362</v>
      </c>
      <c r="E21" s="118" t="s">
        <v>363</v>
      </c>
      <c r="F21" s="121" t="s">
        <v>300</v>
      </c>
      <c r="G21" s="118" t="s">
        <v>364</v>
      </c>
      <c r="H21" s="121" t="s">
        <v>344</v>
      </c>
      <c r="I21" s="121" t="s">
        <v>303</v>
      </c>
      <c r="J21" s="118" t="s">
        <v>365</v>
      </c>
    </row>
    <row r="22" ht="18.75" customHeight="1" spans="1:10">
      <c r="A22" s="217" t="s">
        <v>275</v>
      </c>
      <c r="B22" s="121" t="s">
        <v>361</v>
      </c>
      <c r="C22" s="121" t="s">
        <v>297</v>
      </c>
      <c r="D22" s="121" t="s">
        <v>305</v>
      </c>
      <c r="E22" s="118" t="s">
        <v>306</v>
      </c>
      <c r="F22" s="121" t="s">
        <v>328</v>
      </c>
      <c r="G22" s="118" t="s">
        <v>366</v>
      </c>
      <c r="H22" s="121" t="s">
        <v>309</v>
      </c>
      <c r="I22" s="121" t="s">
        <v>303</v>
      </c>
      <c r="J22" s="118" t="s">
        <v>367</v>
      </c>
    </row>
    <row r="23" ht="18.75" customHeight="1" spans="1:10">
      <c r="A23" s="217" t="s">
        <v>275</v>
      </c>
      <c r="B23" s="121" t="s">
        <v>361</v>
      </c>
      <c r="C23" s="121" t="s">
        <v>311</v>
      </c>
      <c r="D23" s="121" t="s">
        <v>312</v>
      </c>
      <c r="E23" s="118" t="s">
        <v>316</v>
      </c>
      <c r="F23" s="121" t="s">
        <v>300</v>
      </c>
      <c r="G23" s="118" t="s">
        <v>340</v>
      </c>
      <c r="H23" s="121"/>
      <c r="I23" s="121" t="s">
        <v>315</v>
      </c>
      <c r="J23" s="118" t="s">
        <v>368</v>
      </c>
    </row>
    <row r="24" ht="18.75" customHeight="1" spans="1:10">
      <c r="A24" s="217" t="s">
        <v>275</v>
      </c>
      <c r="B24" s="121" t="s">
        <v>361</v>
      </c>
      <c r="C24" s="121" t="s">
        <v>317</v>
      </c>
      <c r="D24" s="121" t="s">
        <v>318</v>
      </c>
      <c r="E24" s="118" t="s">
        <v>369</v>
      </c>
      <c r="F24" s="121" t="s">
        <v>328</v>
      </c>
      <c r="G24" s="118" t="s">
        <v>354</v>
      </c>
      <c r="H24" s="121" t="s">
        <v>344</v>
      </c>
      <c r="I24" s="121" t="s">
        <v>303</v>
      </c>
      <c r="J24" s="118" t="s">
        <v>321</v>
      </c>
    </row>
    <row r="25" ht="18.75" customHeight="1" spans="1:10">
      <c r="A25" s="217" t="s">
        <v>267</v>
      </c>
      <c r="B25" s="121" t="s">
        <v>370</v>
      </c>
      <c r="C25" s="121" t="s">
        <v>297</v>
      </c>
      <c r="D25" s="121" t="s">
        <v>298</v>
      </c>
      <c r="E25" s="118" t="s">
        <v>371</v>
      </c>
      <c r="F25" s="121" t="s">
        <v>328</v>
      </c>
      <c r="G25" s="118" t="s">
        <v>168</v>
      </c>
      <c r="H25" s="121" t="s">
        <v>372</v>
      </c>
      <c r="I25" s="121" t="s">
        <v>303</v>
      </c>
      <c r="J25" s="118" t="s">
        <v>373</v>
      </c>
    </row>
    <row r="26" ht="18.75" customHeight="1" spans="1:10">
      <c r="A26" s="217" t="s">
        <v>267</v>
      </c>
      <c r="B26" s="121" t="s">
        <v>374</v>
      </c>
      <c r="C26" s="121" t="s">
        <v>297</v>
      </c>
      <c r="D26" s="121" t="s">
        <v>298</v>
      </c>
      <c r="E26" s="118" t="s">
        <v>375</v>
      </c>
      <c r="F26" s="121" t="s">
        <v>328</v>
      </c>
      <c r="G26" s="118" t="s">
        <v>376</v>
      </c>
      <c r="H26" s="121" t="s">
        <v>377</v>
      </c>
      <c r="I26" s="121" t="s">
        <v>303</v>
      </c>
      <c r="J26" s="118" t="s">
        <v>378</v>
      </c>
    </row>
    <row r="27" ht="18.75" customHeight="1" spans="1:10">
      <c r="A27" s="217" t="s">
        <v>267</v>
      </c>
      <c r="B27" s="121" t="s">
        <v>374</v>
      </c>
      <c r="C27" s="121" t="s">
        <v>297</v>
      </c>
      <c r="D27" s="121" t="s">
        <v>362</v>
      </c>
      <c r="E27" s="118" t="s">
        <v>379</v>
      </c>
      <c r="F27" s="121" t="s">
        <v>328</v>
      </c>
      <c r="G27" s="118" t="s">
        <v>343</v>
      </c>
      <c r="H27" s="121" t="s">
        <v>344</v>
      </c>
      <c r="I27" s="121" t="s">
        <v>303</v>
      </c>
      <c r="J27" s="118" t="s">
        <v>380</v>
      </c>
    </row>
    <row r="28" ht="18.75" customHeight="1" spans="1:10">
      <c r="A28" s="217" t="s">
        <v>267</v>
      </c>
      <c r="B28" s="121" t="s">
        <v>374</v>
      </c>
      <c r="C28" s="121" t="s">
        <v>297</v>
      </c>
      <c r="D28" s="121" t="s">
        <v>362</v>
      </c>
      <c r="E28" s="118" t="s">
        <v>381</v>
      </c>
      <c r="F28" s="121" t="s">
        <v>328</v>
      </c>
      <c r="G28" s="118" t="s">
        <v>364</v>
      </c>
      <c r="H28" s="121" t="s">
        <v>344</v>
      </c>
      <c r="I28" s="121" t="s">
        <v>303</v>
      </c>
      <c r="J28" s="118" t="s">
        <v>382</v>
      </c>
    </row>
    <row r="29" ht="18.75" customHeight="1" spans="1:10">
      <c r="A29" s="217" t="s">
        <v>267</v>
      </c>
      <c r="B29" s="121" t="s">
        <v>374</v>
      </c>
      <c r="C29" s="121" t="s">
        <v>297</v>
      </c>
      <c r="D29" s="121" t="s">
        <v>332</v>
      </c>
      <c r="E29" s="118" t="s">
        <v>333</v>
      </c>
      <c r="F29" s="121" t="s">
        <v>328</v>
      </c>
      <c r="G29" s="118" t="s">
        <v>364</v>
      </c>
      <c r="H29" s="121" t="s">
        <v>344</v>
      </c>
      <c r="I29" s="121" t="s">
        <v>303</v>
      </c>
      <c r="J29" s="118" t="s">
        <v>383</v>
      </c>
    </row>
    <row r="30" ht="18.75" customHeight="1" spans="1:10">
      <c r="A30" s="217" t="s">
        <v>267</v>
      </c>
      <c r="B30" s="121" t="s">
        <v>374</v>
      </c>
      <c r="C30" s="121" t="s">
        <v>297</v>
      </c>
      <c r="D30" s="121" t="s">
        <v>305</v>
      </c>
      <c r="E30" s="118" t="s">
        <v>306</v>
      </c>
      <c r="F30" s="121" t="s">
        <v>307</v>
      </c>
      <c r="G30" s="118" t="s">
        <v>384</v>
      </c>
      <c r="H30" s="121" t="s">
        <v>309</v>
      </c>
      <c r="I30" s="121" t="s">
        <v>303</v>
      </c>
      <c r="J30" s="118" t="s">
        <v>385</v>
      </c>
    </row>
    <row r="31" ht="18.75" customHeight="1" spans="1:10">
      <c r="A31" s="217" t="s">
        <v>267</v>
      </c>
      <c r="B31" s="121" t="s">
        <v>374</v>
      </c>
      <c r="C31" s="121" t="s">
        <v>311</v>
      </c>
      <c r="D31" s="121" t="s">
        <v>312</v>
      </c>
      <c r="E31" s="118" t="s">
        <v>386</v>
      </c>
      <c r="F31" s="121" t="s">
        <v>300</v>
      </c>
      <c r="G31" s="118" t="s">
        <v>387</v>
      </c>
      <c r="H31" s="121"/>
      <c r="I31" s="121" t="s">
        <v>315</v>
      </c>
      <c r="J31" s="118" t="s">
        <v>388</v>
      </c>
    </row>
    <row r="32" ht="18.75" customHeight="1" spans="1:10">
      <c r="A32" s="217" t="s">
        <v>267</v>
      </c>
      <c r="B32" s="121" t="s">
        <v>374</v>
      </c>
      <c r="C32" s="121" t="s">
        <v>317</v>
      </c>
      <c r="D32" s="121" t="s">
        <v>318</v>
      </c>
      <c r="E32" s="118" t="s">
        <v>389</v>
      </c>
      <c r="F32" s="121" t="s">
        <v>328</v>
      </c>
      <c r="G32" s="118" t="s">
        <v>354</v>
      </c>
      <c r="H32" s="121" t="s">
        <v>344</v>
      </c>
      <c r="I32" s="121" t="s">
        <v>303</v>
      </c>
      <c r="J32" s="118" t="s">
        <v>390</v>
      </c>
    </row>
  </sheetData>
  <mergeCells count="12">
    <mergeCell ref="A2:J2"/>
    <mergeCell ref="A3:H3"/>
    <mergeCell ref="A7:A10"/>
    <mergeCell ref="A11:A16"/>
    <mergeCell ref="A17:A19"/>
    <mergeCell ref="A20:A24"/>
    <mergeCell ref="A25:A32"/>
    <mergeCell ref="B7:B10"/>
    <mergeCell ref="B11:B16"/>
    <mergeCell ref="B17:B19"/>
    <mergeCell ref="B20:B24"/>
    <mergeCell ref="B25:B3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财政局办公室</cp:lastModifiedBy>
  <dcterms:created xsi:type="dcterms:W3CDTF">2025-03-20T06:47:00Z</dcterms:created>
  <dcterms:modified xsi:type="dcterms:W3CDTF">2025-03-23T09:03:42Z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24928269D4F34D99B5949DD958D176EC_12</vt:lpwstr>
  </property>
</Properties>
</file>