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1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<sst xmlns="http://schemas.openxmlformats.org/spreadsheetml/2006/main" count="697" uniqueCount="329">
  <si>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</si>
  <si>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</si>
  <si>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</si>
  <si>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</si>
  <si>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</si>
  <si>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</si>
  <si>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</si>
  <si>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</si>
  <si>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</si>
  <si>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</si>
  <si>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</si>
  <si>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</si>
  <si>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</si>
  <si>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</si>
  <si>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</si>
  <si>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</si>
  <si>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</si>
  <si>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</si>
  <si>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</si>
  <si>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</si>
  <si>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</si>
  <si>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</si>
  <si>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</si>
  <si>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</si>
  <si>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</si>
  <si>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</si>
  <si>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</si>
  <si>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</si>
  <si>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</si>
  <si>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</si>
  <si>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</si>
  <si>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</si>
  <si>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</si>
  <si>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</si>
  <si>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</si>
  <si>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</si>
  <si>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</si>
  <si>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</si>
  <si>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</si>
  <si>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</si>
  <si>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</si>
  <si>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</si>
  <si>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</si>
  <si>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</si>
  <si>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</si>
  <si>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</si>
  <si>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</si>
  <si>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</si>
  <si>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</si>
  <si>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</si>
  <si>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</si>
  <si>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</si>
  <si>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</si>
  <si>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</si>
  <si>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</si>
  <si>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</si>
  <si>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</si>
  <si>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</si>
  <si>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</si>
  <si>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</si>
  <si>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</si>
  <si>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</si>
  <si>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</si>
  <si>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</si>
  <si>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</si>
  <si>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</si>
  <si>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</si>
  <si>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</si>
  <si>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</si>
  <si>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</si>
  <si>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184001</t>
  </si>
  <si>
    <t>沧源佤族自治县供销合作社联合社</t>
  </si>
  <si>
    <t xml:space="preserve"> 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</si>
  <si>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</si>
  <si>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</si>
  <si>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</si>
  <si>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</si>
  <si>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</si>
  <si>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</si>
  <si>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</si>
  <si>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</si>
  <si>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</si>
  <si>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</si>
  <si>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</si>
  <si>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</si>
  <si>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</si>
  <si>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</si>
  <si>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</si>
  <si>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</si>
  <si>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</si>
  <si>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</si>
  <si>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</si>
  <si>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</si>
  <si>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</si>
  <si>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</si>
  <si>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</si>
  <si>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</si>
  <si>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</si>
  <si>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</si>
  <si>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</si>
  <si>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</si>
  <si>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</si>
  <si>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</si>
  <si>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</si>
  <si>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</si>
  <si>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</si>
  <si>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</si>
  <si>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</si>
  <si>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</si>
  <si>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</si>
  <si>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</si>
  <si>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216</t>
  </si>
  <si>
    <t>商业服务业等支出</t>
  </si>
  <si>
    <t>21602</t>
  </si>
  <si>
    <t>商业流通事务</t>
  </si>
  <si>
    <t>2160201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</si>
  <si>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</si>
  <si>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</si>
  <si>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</si>
  <si>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</si>
  <si>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</si>
  <si>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</si>
  <si>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</si>
  <si>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</si>
  <si>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</si>
  <si>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</si>
  <si>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</si>
  <si>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</si>
  <si>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</si>
  <si>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</si>
  <si>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</si>
  <si>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</si>
  <si>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</si>
  <si>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</si>
  <si>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</si>
  <si>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</si>
  <si>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</si>
  <si>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</si>
  <si>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</si>
  <si>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</si>
  <si>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</si>
  <si>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</si>
  <si>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</si>
  <si>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</si>
  <si>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</si>
  <si>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</si>
  <si>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</si>
  <si>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</si>
  <si>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</si>
  <si>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</si>
  <si>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</si>
  <si>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</si>
  <si>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</si>
  <si>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</si>
  <si>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</si>
  <si>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</si>
  <si>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</si>
  <si>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</si>
  <si>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</si>
  <si>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</si>
  <si>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</si>
  <si>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</si>
  <si>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</si>
  <si>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</si>
  <si>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</si>
  <si>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</si>
  <si>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</si>
  <si>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</si>
  <si>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</si>
  <si>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</si>
  <si>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</si>
  <si>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</si>
  <si>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</si>
  <si>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</si>
  <si>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</si>
  <si>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</si>
  <si>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</si>
  <si>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</si>
  <si>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</si>
  <si>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</si>
  <si>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</si>
  <si>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</si>
  <si>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</si>
  <si>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</si>
  <si>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</si>
  <si>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</si>
  <si>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</si>
  <si>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</si>
  <si>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</si>
  <si>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</si>
  <si>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</si>
  <si>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</si>
  <si>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</si>
  <si>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</si>
  <si>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</si>
  <si>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</si>
  <si>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</si>
  <si>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</si>
  <si>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</si>
  <si>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</si>
  <si>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</si>
  <si>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</si>
  <si>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530927210000000002664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</si>
  <si>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</si>
  <si>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</si>
  <si>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</si>
  <si>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</si>
  <si>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</si>
  <si>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</si>
  <si>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</si>
  <si>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530927231100001445334</t>
  </si>
  <si>
    <t>绩效考核奖励（2017年提高标准部分）</t>
  </si>
  <si>
    <t>530927210000000002665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</si>
  <si>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</si>
  <si>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</si>
  <si>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</si>
  <si>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</si>
  <si>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</si>
  <si>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</si>
  <si>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</si>
  <si>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530927210000000002666</t>
  </si>
  <si>
    <t>30113</t>
  </si>
  <si>
    <t>530927210000000002670</t>
  </si>
  <si>
    <t>一般公用经费</t>
  </si>
  <si>
    <t>30201</t>
  </si>
  <si>
    <t>办公费</t>
  </si>
  <si>
    <t>30207</t>
  </si>
  <si>
    <t>邮电费</t>
  </si>
  <si>
    <t>30211</t>
  </si>
  <si>
    <t>差旅费</t>
  </si>
  <si>
    <t>30206</t>
  </si>
  <si>
    <t>电费</t>
  </si>
  <si>
    <t>30205</t>
  </si>
  <si>
    <t>水费</t>
  </si>
  <si>
    <t>530927251100003781573</t>
  </si>
  <si>
    <t>公务接待费（公用经费）</t>
  </si>
  <si>
    <t>30217</t>
  </si>
  <si>
    <t>530927221100000285551</t>
  </si>
  <si>
    <t>工会经费</t>
  </si>
  <si>
    <t>30228</t>
  </si>
  <si>
    <t>530927210000000002669</t>
  </si>
  <si>
    <t>公务交通补贴</t>
  </si>
  <si>
    <t>30239</t>
  </si>
  <si>
    <t>其他交通费用</t>
  </si>
  <si>
    <t>530927210000000002667</t>
  </si>
  <si>
    <t>离退休费</t>
  </si>
  <si>
    <t>30302</t>
  </si>
  <si>
    <t>退休费</t>
  </si>
  <si>
    <t>530927241100002340186</t>
  </si>
  <si>
    <t>机关事业单位职工及军人抚恤补助</t>
  </si>
  <si>
    <t>30304</t>
  </si>
  <si>
    <t>抚恤金</t>
  </si>
  <si>
    <t>530927241100002340185</t>
  </si>
  <si>
    <t>对个人和家庭的补助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</si>
  <si>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</si>
  <si>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</si>
  <si>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</si>
  <si>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</si>
  <si>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</si>
  <si>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</si>
  <si>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</si>
  <si>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</si>
  <si>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</si>
  <si>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残疾人保障资金</t>
  </si>
  <si>
    <t>事业发展类</t>
  </si>
  <si>
    <t>530927251100003853410</t>
  </si>
  <si>
    <t>30299</t>
  </si>
  <si>
    <t>其他商品和服务支出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</si>
  <si>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</si>
  <si>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</si>
  <si>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</si>
  <si>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</si>
  <si>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</si>
  <si>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</si>
  <si>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</si>
  <si>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</si>
  <si>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</si>
  <si>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</si>
  <si>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</si>
  <si>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2025年残疾人保障资金</t>
  </si>
  <si>
    <t>产出指标</t>
  </si>
  <si>
    <t>数量指标</t>
  </si>
  <si>
    <t>&gt;=</t>
  </si>
  <si>
    <t>元/人</t>
  </si>
  <si>
    <t>定性指标</t>
  </si>
  <si>
    <t>时效指标</t>
  </si>
  <si>
    <t>效益指标</t>
  </si>
  <si>
    <t>社会效益</t>
  </si>
  <si>
    <t>满意度指标</t>
  </si>
  <si>
    <t>服务对象满意度</t>
  </si>
  <si>
    <t>90</t>
  </si>
  <si>
    <t>预算06表</t>
  </si>
  <si>
    <t>政府性基金预算支出预算表</t>
  </si>
  <si>
    <t>单位名称：全部</t>
  </si>
  <si>
    <t>本年政府性基金预算支出</t>
  </si>
  <si>
    <t>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</si>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</sst>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6">
    <font>
      <sz val="11"/>
      <color theme="1"/>
      <name val="宋体"/>
      <charset val="134"/>
      <scheme val="minor"/>
    </font>
    <font>
      <sz val="9"/>
      <color theme="1"/>
      <name val="Microsoft YaHei UI"/>
      <charset val="134"/>
    </font>
    <font>
      <sz val="10"/>
      <color rgb="FF000000"/>
      <name val="Microsoft YaHei UI"/>
      <charset val="134"/>
    </font>
    <font>
      <sz val="22"/>
      <color rgb="FF000000"/>
      <name val="Microsoft YaHei UI"/>
      <charset val="134"/>
    </font>
    <font>
      <b/>
      <sz val="23"/>
      <color rgb="FF000000"/>
      <name val="Microsoft YaHei UI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1.25"/>
      <name val="Microsoft YaHei UI"/>
      <charset val="134"/>
    </font>
    <font>
      <sz val="9"/>
      <name val="Microsoft YaHei UI"/>
      <charset val="134"/>
    </font>
    <font>
      <sz val="9"/>
      <name val="宋体"/>
      <charset val="134"/>
    </font>
    <font>
      <sz val="10"/>
      <name val="Microsoft YaHei UI"/>
      <charset val="134"/>
    </font>
    <font>
      <sz val="11.25"/>
      <color rgb="FF000000"/>
      <name val="Microsoft YaHei UI"/>
      <charset val="134"/>
    </font>
    <font>
      <b/>
      <sz val="23"/>
      <name val="Microsoft YaHei UI"/>
      <charset val="134"/>
    </font>
    <font>
      <b/>
      <sz val="22"/>
      <color rgb="FF000000"/>
      <name val="Microsoft YaHei UI"/>
      <charset val="134"/>
    </font>
    <font>
      <sz val="11"/>
      <name val="Microsoft YaHei UI"/>
      <charset val="134"/>
    </font>
    <font>
      <sz val="10"/>
      <color rgb="FFFFFFFF"/>
      <name val="Microsoft YaHei UI"/>
      <charset val="134"/>
    </font>
    <font>
      <b/>
      <sz val="21"/>
      <color rgb="FF000000"/>
      <name val="Microsoft YaHei U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2"/>
      <color theme="1"/>
      <name val="Microsoft YaHei UI"/>
      <charset val="134"/>
    </font>
    <font>
      <sz val="9"/>
      <color theme="1"/>
      <name val="宋体"/>
      <charset val="134"/>
    </font>
    <font>
      <sz val="20"/>
      <color rgb="FF000000"/>
      <name val="Microsoft YaHei UI"/>
      <charset val="134"/>
    </font>
    <font>
      <b/>
      <sz val="10"/>
      <color rgb="FF000000"/>
      <name val="Microsoft YaHei UI"/>
      <charset val="134"/>
    </font>
    <font>
      <b/>
      <sz val="9"/>
      <color rgb="FF000000"/>
      <name val="Microsoft YaHei UI"/>
      <charset val="134"/>
    </font>
    <font>
      <b/>
      <sz val="9"/>
      <name val="宋体"/>
      <charset val="134"/>
    </font>
    <font>
      <sz val="28"/>
      <color rgb="FF000000"/>
      <name val="Microsoft YaHei UI"/>
      <charset val="134"/>
    </font>
    <font>
      <sz val="30"/>
      <color rgb="FF000000"/>
      <name val="Microsoft YaHei UI"/>
      <charset val="134"/>
    </font>
    <font>
      <sz val="19"/>
      <color rgb="FF000000"/>
      <name val="Microsoft YaHei UI"/>
      <charset val="134"/>
    </font>
    <font>
      <b/>
      <sz val="11"/>
      <color rgb="FF000000"/>
      <name val="Microsoft YaHei UI"/>
      <charset val="134"/>
    </font>
    <font>
      <b/>
      <sz val="9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17" applyNumberFormat="0" applyAlignment="0" applyProtection="0">
      <alignment vertical="center"/>
    </xf>
    <xf numFmtId="0" fontId="46" fillId="5" borderId="18" applyNumberFormat="0" applyAlignment="0" applyProtection="0">
      <alignment vertical="center"/>
    </xf>
    <xf numFmtId="0" fontId="47" fillId="5" borderId="17" applyNumberFormat="0" applyAlignment="0" applyProtection="0">
      <alignment vertical="center"/>
    </xf>
    <xf numFmtId="0" fontId="48" fillId="6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49" fontId="9" fillId="0" borderId="7">
      <alignment horizontal="left" vertical="center" wrapText="1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0" fontId="9" fillId="0" borderId="7">
      <alignment horizontal="right" vertical="center"/>
    </xf>
    <xf numFmtId="180" fontId="9" fillId="0" borderId="7">
      <alignment horizontal="right" vertical="center"/>
    </xf>
    <xf numFmtId="0" fontId="9" fillId="0" borderId="0">
      <alignment vertical="top"/>
      <protection locked="0"/>
    </xf>
  </cellStyleXfs>
  <cellXfs count="243">
    <xf numFmtId="0" fontId="0" fillId="0" borderId="0" xfId="0" applyFont="1" applyBorder="1"/>
    <xf numFmtId="0" fontId="1" fillId="0" borderId="0" xfId="0" applyFont="1" applyFill="1" applyBorder="1" applyAlignment="1" applyProtection="1">
      <alignment vertical="top"/>
      <protection locked="0"/>
    </xf>
    <xf numFmtId="49" fontId="2" fillId="0" borderId="0" xfId="0" applyNumberFormat="1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76" fontId="9" fillId="0" borderId="7" xfId="5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left" vertical="center" wrapText="1" indent="1"/>
      <protection locked="0"/>
    </xf>
    <xf numFmtId="49" fontId="9" fillId="0" borderId="7" xfId="50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right" wrapText="1"/>
    </xf>
    <xf numFmtId="0" fontId="10" fillId="0" borderId="0" xfId="0" applyFont="1" applyFill="1" applyAlignment="1" applyProtection="1">
      <alignment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right"/>
      <protection locked="0"/>
    </xf>
    <xf numFmtId="49" fontId="15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center"/>
    </xf>
    <xf numFmtId="3" fontId="11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 indent="4"/>
    </xf>
    <xf numFmtId="0" fontId="17" fillId="0" borderId="0" xfId="0" applyFont="1" applyFill="1" applyAlignment="1" applyProtection="1">
      <alignment vertical="top"/>
    </xf>
    <xf numFmtId="49" fontId="18" fillId="0" borderId="0" xfId="0" applyNumberFormat="1" applyFont="1" applyFill="1" applyAlignment="1" applyProtection="1"/>
    <xf numFmtId="0" fontId="19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 wrapText="1"/>
    </xf>
    <xf numFmtId="3" fontId="23" fillId="0" borderId="7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/>
    <xf numFmtId="0" fontId="22" fillId="0" borderId="0" xfId="0" applyFont="1" applyFill="1" applyAlignment="1" applyProtection="1"/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right" vertical="center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 inden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 wrapText="1"/>
    </xf>
    <xf numFmtId="0" fontId="24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horizontal="right" vertical="center" wrapText="1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76" fontId="27" fillId="0" borderId="7" xfId="51" applyFont="1">
      <alignment horizontal="right" vertical="center"/>
    </xf>
    <xf numFmtId="176" fontId="27" fillId="0" borderId="7" xfId="51" applyFont="1" applyAlignment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49" fontId="10" fillId="0" borderId="0" xfId="0" applyNumberFormat="1" applyFont="1" applyFill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0" fillId="0" borderId="7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vertical="top"/>
      <protection locked="0"/>
    </xf>
    <xf numFmtId="176" fontId="8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176" fontId="31" fillId="0" borderId="7" xfId="51" applyFo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top"/>
    </xf>
    <xf numFmtId="0" fontId="3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/>
    <xf numFmtId="0" fontId="3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top"/>
    </xf>
    <xf numFmtId="0" fontId="35" fillId="0" borderId="0" xfId="0" applyFont="1" applyFill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36" fillId="0" borderId="6" xfId="0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applyProtection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5" fillId="0" borderId="7" xfId="0" applyFont="1" applyFill="1" applyBorder="1" applyAlignment="1" applyProtection="1" quotePrefix="1">
      <alignment horizontal="left" vertical="center" wrapText="1" indent="4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8" defaultRowHeight="12" customHeight="1" outlineLevelCol="3"/>
  <cols>
    <col min="1" max="1" width="27.8666666666667" style="1" customWidth="1"/>
    <col min="2" max="2" width="31.125" style="1" customWidth="1"/>
    <col min="3" max="3" width="32" style="1" customWidth="1"/>
    <col min="4" max="4" width="29.6166666666667" style="1" customWidth="1"/>
    <col min="5" max="16384" width="8" style="1"/>
  </cols>
  <sheetData>
    <row r="1" s="1" customFormat="1" ht="15" customHeight="1" spans="4:4">
      <c r="D1" s="34" t="s">
        <v>0</v>
      </c>
    </row>
    <row r="2" s="1" customFormat="1" ht="36" customHeight="1" spans="1:4">
      <c r="A2" s="5" t="str">
        <f>"2025"&amp;"年部门财务收支预算总表"</f>
        <v>2025年部门财务收支预算总表</v>
      </c>
      <c r="B2" s="233"/>
      <c r="C2" s="233"/>
      <c r="D2" s="233"/>
    </row>
    <row r="3" s="1" customFormat="1" ht="18.75" customHeight="1" spans="1:4">
      <c r="A3" s="36" t="str">
        <f>"单位名称："&amp;"沧源佤族自治县供销合作社联合社"</f>
        <v>单位名称：沧源佤族自治县供销合作社联合社</v>
      </c>
      <c r="B3" s="234"/>
      <c r="C3" s="234"/>
      <c r="D3" s="34" t="s">
        <v>1</v>
      </c>
    </row>
    <row r="4" s="1" customFormat="1" ht="18.75" customHeight="1" spans="1:4">
      <c r="A4" s="12" t="s">
        <v>2</v>
      </c>
      <c r="B4" s="14"/>
      <c r="C4" s="12" t="s">
        <v>3</v>
      </c>
      <c r="D4" s="14"/>
    </row>
    <row r="5" s="1" customFormat="1" ht="18.75" customHeight="1" spans="1:4">
      <c r="A5" s="28" t="s">
        <v>4</v>
      </c>
      <c r="B5" s="28" t="str">
        <f>"2025"&amp;"年预算数"</f>
        <v>2025年预算数</v>
      </c>
      <c r="C5" s="28" t="s">
        <v>5</v>
      </c>
      <c r="D5" s="28" t="str">
        <f>"2025"&amp;"年预算数"</f>
        <v>2025年预算数</v>
      </c>
    </row>
    <row r="6" s="1" customFormat="1" ht="18.75" customHeight="1" spans="1:4">
      <c r="A6" s="30"/>
      <c r="B6" s="30"/>
      <c r="C6" s="30"/>
      <c r="D6" s="30"/>
    </row>
    <row r="7" s="1" customFormat="1" ht="18.75" customHeight="1" spans="1:4">
      <c r="A7" s="198" t="s">
        <v>6</v>
      </c>
      <c r="B7" s="24">
        <v>2178603.27</v>
      </c>
      <c r="C7" s="198" t="s">
        <v>7</v>
      </c>
      <c r="D7" s="24"/>
    </row>
    <row r="8" s="1" customFormat="1" ht="18.75" customHeight="1" spans="1:4">
      <c r="A8" s="198" t="s">
        <v>8</v>
      </c>
      <c r="B8" s="24"/>
      <c r="C8" s="198" t="s">
        <v>9</v>
      </c>
      <c r="D8" s="24"/>
    </row>
    <row r="9" s="1" customFormat="1" ht="18.75" customHeight="1" spans="1:4">
      <c r="A9" s="198" t="s">
        <v>10</v>
      </c>
      <c r="B9" s="24"/>
      <c r="C9" s="198" t="s">
        <v>11</v>
      </c>
      <c r="D9" s="24"/>
    </row>
    <row r="10" s="1" customFormat="1" ht="18.75" customHeight="1" spans="1:4">
      <c r="A10" s="198" t="s">
        <v>12</v>
      </c>
      <c r="B10" s="24"/>
      <c r="C10" s="198" t="s">
        <v>13</v>
      </c>
      <c r="D10" s="24"/>
    </row>
    <row r="11" s="1" customFormat="1" ht="18.75" customHeight="1" spans="1:4">
      <c r="A11" s="22" t="s">
        <v>14</v>
      </c>
      <c r="B11" s="24"/>
      <c r="C11" s="235" t="s">
        <v>15</v>
      </c>
      <c r="D11" s="24"/>
    </row>
    <row r="12" s="1" customFormat="1" ht="18.75" customHeight="1" spans="1:4">
      <c r="A12" s="236" t="s">
        <v>16</v>
      </c>
      <c r="B12" s="24"/>
      <c r="C12" s="237" t="s">
        <v>17</v>
      </c>
      <c r="D12" s="24"/>
    </row>
    <row r="13" s="1" customFormat="1" ht="18.75" customHeight="1" spans="1:4">
      <c r="A13" s="236" t="s">
        <v>18</v>
      </c>
      <c r="B13" s="24"/>
      <c r="C13" s="237" t="s">
        <v>19</v>
      </c>
      <c r="D13" s="24"/>
    </row>
    <row r="14" s="1" customFormat="1" ht="18.75" customHeight="1" spans="1:4">
      <c r="A14" s="236" t="s">
        <v>20</v>
      </c>
      <c r="B14" s="24"/>
      <c r="C14" s="237" t="s">
        <v>21</v>
      </c>
      <c r="D14" s="24">
        <v>857396.8</v>
      </c>
    </row>
    <row r="15" s="1" customFormat="1" ht="18.75" customHeight="1" spans="1:4">
      <c r="A15" s="236" t="s">
        <v>22</v>
      </c>
      <c r="B15" s="24"/>
      <c r="C15" s="237" t="s">
        <v>23</v>
      </c>
      <c r="D15" s="24">
        <v>62439.84</v>
      </c>
    </row>
    <row r="16" s="1" customFormat="1" ht="18.75" customHeight="1" spans="1:4">
      <c r="A16" s="236" t="s">
        <v>24</v>
      </c>
      <c r="B16" s="24"/>
      <c r="C16" s="236" t="s">
        <v>25</v>
      </c>
      <c r="D16" s="24"/>
    </row>
    <row r="17" s="1" customFormat="1" ht="18.75" customHeight="1" spans="1:4">
      <c r="A17" s="236" t="s">
        <v>26</v>
      </c>
      <c r="B17" s="24"/>
      <c r="C17" s="236" t="s">
        <v>27</v>
      </c>
      <c r="D17" s="24"/>
    </row>
    <row r="18" s="1" customFormat="1" ht="18.75" customHeight="1" spans="1:4">
      <c r="A18" s="238" t="s">
        <v>26</v>
      </c>
      <c r="B18" s="24"/>
      <c r="C18" s="237" t="s">
        <v>28</v>
      </c>
      <c r="D18" s="24"/>
    </row>
    <row r="19" s="1" customFormat="1" ht="18.75" customHeight="1" spans="1:4">
      <c r="A19" s="238" t="s">
        <v>26</v>
      </c>
      <c r="B19" s="24"/>
      <c r="C19" s="237" t="s">
        <v>29</v>
      </c>
      <c r="D19" s="24"/>
    </row>
    <row r="20" s="1" customFormat="1" ht="18.75" customHeight="1" spans="1:4">
      <c r="A20" s="238" t="s">
        <v>26</v>
      </c>
      <c r="B20" s="24"/>
      <c r="C20" s="237" t="s">
        <v>30</v>
      </c>
      <c r="D20" s="24"/>
    </row>
    <row r="21" s="1" customFormat="1" ht="18.75" customHeight="1" spans="1:4">
      <c r="A21" s="238" t="s">
        <v>26</v>
      </c>
      <c r="B21" s="24"/>
      <c r="C21" s="237" t="s">
        <v>31</v>
      </c>
      <c r="D21" s="24">
        <v>1144780.67</v>
      </c>
    </row>
    <row r="22" s="1" customFormat="1" ht="18.75" customHeight="1" spans="1:4">
      <c r="A22" s="238" t="s">
        <v>26</v>
      </c>
      <c r="B22" s="24"/>
      <c r="C22" s="237" t="s">
        <v>32</v>
      </c>
      <c r="D22" s="24"/>
    </row>
    <row r="23" s="1" customFormat="1" ht="18.75" customHeight="1" spans="1:4">
      <c r="A23" s="238" t="s">
        <v>26</v>
      </c>
      <c r="B23" s="24"/>
      <c r="C23" s="237" t="s">
        <v>33</v>
      </c>
      <c r="D23" s="24"/>
    </row>
    <row r="24" s="1" customFormat="1" ht="18.75" customHeight="1" spans="1:4">
      <c r="A24" s="238" t="s">
        <v>26</v>
      </c>
      <c r="B24" s="24"/>
      <c r="C24" s="237" t="s">
        <v>34</v>
      </c>
      <c r="D24" s="24"/>
    </row>
    <row r="25" s="1" customFormat="1" ht="18.75" customHeight="1" spans="1:4">
      <c r="A25" s="238" t="s">
        <v>26</v>
      </c>
      <c r="B25" s="24"/>
      <c r="C25" s="237" t="s">
        <v>35</v>
      </c>
      <c r="D25" s="24">
        <v>113985.96</v>
      </c>
    </row>
    <row r="26" s="1" customFormat="1" ht="18.75" customHeight="1" spans="1:4">
      <c r="A26" s="238" t="s">
        <v>26</v>
      </c>
      <c r="B26" s="24"/>
      <c r="C26" s="237" t="s">
        <v>36</v>
      </c>
      <c r="D26" s="24"/>
    </row>
    <row r="27" s="1" customFormat="1" ht="18.75" customHeight="1" spans="1:4">
      <c r="A27" s="238" t="s">
        <v>26</v>
      </c>
      <c r="B27" s="24"/>
      <c r="C27" s="237" t="s">
        <v>37</v>
      </c>
      <c r="D27" s="24"/>
    </row>
    <row r="28" s="1" customFormat="1" ht="18.75" customHeight="1" spans="1:4">
      <c r="A28" s="238" t="s">
        <v>26</v>
      </c>
      <c r="B28" s="24"/>
      <c r="C28" s="237" t="s">
        <v>38</v>
      </c>
      <c r="D28" s="24"/>
    </row>
    <row r="29" s="1" customFormat="1" ht="18.75" customHeight="1" spans="1:4">
      <c r="A29" s="238" t="s">
        <v>26</v>
      </c>
      <c r="B29" s="24"/>
      <c r="C29" s="237" t="s">
        <v>39</v>
      </c>
      <c r="D29" s="24"/>
    </row>
    <row r="30" s="1" customFormat="1" ht="18.75" customHeight="1" spans="1:4">
      <c r="A30" s="239" t="s">
        <v>26</v>
      </c>
      <c r="B30" s="24"/>
      <c r="C30" s="236" t="s">
        <v>40</v>
      </c>
      <c r="D30" s="24"/>
    </row>
    <row r="31" s="1" customFormat="1" ht="18.75" customHeight="1" spans="1:4">
      <c r="A31" s="239" t="s">
        <v>26</v>
      </c>
      <c r="B31" s="24"/>
      <c r="C31" s="236" t="s">
        <v>41</v>
      </c>
      <c r="D31" s="24"/>
    </row>
    <row r="32" s="1" customFormat="1" ht="18.75" customHeight="1" spans="1:4">
      <c r="A32" s="239" t="s">
        <v>26</v>
      </c>
      <c r="B32" s="24"/>
      <c r="C32" s="236" t="s">
        <v>42</v>
      </c>
      <c r="D32" s="24"/>
    </row>
    <row r="33" s="1" customFormat="1" ht="18.75" customHeight="1" spans="1:4">
      <c r="A33" s="240"/>
      <c r="B33" s="199"/>
      <c r="C33" s="236" t="s">
        <v>43</v>
      </c>
      <c r="D33" s="197"/>
    </row>
    <row r="34" s="1" customFormat="1" ht="18.75" customHeight="1" spans="1:4">
      <c r="A34" s="240" t="s">
        <v>44</v>
      </c>
      <c r="B34" s="199">
        <f>SUM(B7:B11)</f>
        <v>2178603.27</v>
      </c>
      <c r="C34" s="194" t="s">
        <v>45</v>
      </c>
      <c r="D34" s="199">
        <v>2178603.27</v>
      </c>
    </row>
    <row r="35" s="1" customFormat="1" ht="18.75" customHeight="1" spans="1:4">
      <c r="A35" s="241" t="s">
        <v>46</v>
      </c>
      <c r="B35" s="24"/>
      <c r="C35" s="198" t="s">
        <v>47</v>
      </c>
      <c r="D35" s="24"/>
    </row>
    <row r="36" s="1" customFormat="1" ht="18.75" customHeight="1" spans="1:4">
      <c r="A36" s="241" t="s">
        <v>48</v>
      </c>
      <c r="B36" s="24"/>
      <c r="C36" s="198" t="s">
        <v>48</v>
      </c>
      <c r="D36" s="24"/>
    </row>
    <row r="37" s="1" customFormat="1" ht="18.75" customHeight="1" spans="1:4">
      <c r="A37" s="241" t="s">
        <v>49</v>
      </c>
      <c r="B37" s="24">
        <f>B35-B36</f>
        <v>0</v>
      </c>
      <c r="C37" s="198" t="s">
        <v>50</v>
      </c>
      <c r="D37" s="24"/>
    </row>
    <row r="38" s="1" customFormat="1" ht="18.75" customHeight="1" spans="1:4">
      <c r="A38" s="242" t="s">
        <v>51</v>
      </c>
      <c r="B38" s="199">
        <f>B34+B35</f>
        <v>2178603.27</v>
      </c>
      <c r="C38" s="194" t="s">
        <v>52</v>
      </c>
      <c r="D38" s="199">
        <f>D34+D35</f>
        <v>2178603.27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8" defaultRowHeight="14.25" customHeight="1" outlineLevelCol="5"/>
  <cols>
    <col min="1" max="1" width="28.125" style="1" customWidth="1"/>
    <col min="2" max="2" width="14.7416666666667" style="1" customWidth="1"/>
    <col min="3" max="3" width="46.875" style="1" customWidth="1"/>
    <col min="4" max="6" width="25" style="1" customWidth="1"/>
    <col min="7" max="16384" width="8" style="1"/>
  </cols>
  <sheetData>
    <row r="1" s="1" customFormat="1" ht="15.75" customHeight="1" spans="1:6">
      <c r="A1" s="98">
        <v>1</v>
      </c>
      <c r="B1" s="99">
        <v>0</v>
      </c>
      <c r="C1" s="98">
        <v>1</v>
      </c>
      <c r="D1" s="100"/>
      <c r="E1" s="100"/>
      <c r="F1" s="34" t="s">
        <v>291</v>
      </c>
    </row>
    <row r="2" s="1" customFormat="1" ht="36.75" customHeight="1" spans="1:6">
      <c r="A2" s="101" t="str">
        <f>"2025"&amp;"年部门政府性基金预算支出预算表"</f>
        <v>2025年部门政府性基金预算支出预算表</v>
      </c>
      <c r="B2" s="102" t="s">
        <v>292</v>
      </c>
      <c r="C2" s="103"/>
      <c r="D2" s="104"/>
      <c r="E2" s="104"/>
      <c r="F2" s="104"/>
    </row>
    <row r="3" s="1" customFormat="1" ht="18.75" customHeight="1" spans="1:6">
      <c r="A3" s="7" t="str">
        <f>"单位名称："&amp;"沧源佤族自治县供销合作社联合社"</f>
        <v>单位名称：沧源佤族自治县供销合作社联合社</v>
      </c>
      <c r="B3" s="7" t="s">
        <v>293</v>
      </c>
      <c r="C3" s="98"/>
      <c r="D3" s="100"/>
      <c r="E3" s="100"/>
      <c r="F3" s="34" t="s">
        <v>1</v>
      </c>
    </row>
    <row r="4" s="1" customFormat="1" ht="18.75" customHeight="1" spans="1:6">
      <c r="A4" s="105" t="s">
        <v>185</v>
      </c>
      <c r="B4" s="106" t="s">
        <v>74</v>
      </c>
      <c r="C4" s="107" t="s">
        <v>75</v>
      </c>
      <c r="D4" s="13" t="s">
        <v>294</v>
      </c>
      <c r="E4" s="13"/>
      <c r="F4" s="14"/>
    </row>
    <row r="5" s="1" customFormat="1" ht="18.75" customHeight="1" spans="1:6">
      <c r="A5" s="108"/>
      <c r="B5" s="109"/>
      <c r="C5" s="110"/>
      <c r="D5" s="93" t="s">
        <v>56</v>
      </c>
      <c r="E5" s="93" t="s">
        <v>76</v>
      </c>
      <c r="F5" s="93" t="s">
        <v>77</v>
      </c>
    </row>
    <row r="6" s="1" customFormat="1" ht="18.75" customHeight="1" spans="1:6">
      <c r="A6" s="111">
        <v>1</v>
      </c>
      <c r="B6" s="112" t="s">
        <v>166</v>
      </c>
      <c r="C6" s="113">
        <v>3</v>
      </c>
      <c r="D6" s="114">
        <v>4</v>
      </c>
      <c r="E6" s="114">
        <v>5</v>
      </c>
      <c r="F6" s="114">
        <v>6</v>
      </c>
    </row>
    <row r="7" s="1" customFormat="1" ht="18.75" customHeight="1" spans="1:6">
      <c r="A7" s="115"/>
      <c r="B7" s="81"/>
      <c r="C7" s="81"/>
      <c r="D7" s="24"/>
      <c r="E7" s="24"/>
      <c r="F7" s="24"/>
    </row>
    <row r="8" s="1" customFormat="1" ht="18.75" customHeight="1" spans="1:6">
      <c r="A8" s="115"/>
      <c r="B8" s="81"/>
      <c r="C8" s="81"/>
      <c r="D8" s="24"/>
      <c r="E8" s="24"/>
      <c r="F8" s="24"/>
    </row>
    <row r="9" s="1" customFormat="1" ht="18.75" customHeight="1" spans="1:6">
      <c r="A9" s="116" t="s">
        <v>56</v>
      </c>
      <c r="B9" s="117"/>
      <c r="C9" s="27"/>
      <c r="D9" s="24"/>
      <c r="E9" s="24"/>
      <c r="F9" s="24"/>
    </row>
    <row r="11" customHeight="1" spans="3:3">
      <c r="C11" s="1" t="s">
        <v>295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" defaultRowHeight="14.25" customHeight="1"/>
  <cols>
    <col min="1" max="1" width="34.25" style="1" customWidth="1"/>
    <col min="2" max="2" width="19" style="1" customWidth="1"/>
    <col min="3" max="3" width="30.875" style="1" customWidth="1"/>
    <col min="4" max="4" width="6.75" style="1" customWidth="1"/>
    <col min="5" max="5" width="9" style="1" customWidth="1"/>
    <col min="6" max="17" width="14.5" style="1" customWidth="1"/>
    <col min="18" max="16384" width="8" style="1"/>
  </cols>
  <sheetData>
    <row r="1" s="1" customFormat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33"/>
      <c r="P1" s="33"/>
      <c r="Q1" s="34" t="s">
        <v>296</v>
      </c>
    </row>
    <row r="2" s="1" customFormat="1" ht="35.25" customHeight="1" spans="1:17">
      <c r="A2" s="35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68"/>
      <c r="L2" s="6"/>
      <c r="M2" s="6"/>
      <c r="N2" s="6"/>
      <c r="O2" s="68"/>
      <c r="P2" s="68"/>
      <c r="Q2" s="6"/>
    </row>
    <row r="3" s="1" customFormat="1" ht="18.75" customHeight="1" spans="1:17">
      <c r="A3" s="36" t="str">
        <f>"单位名称："&amp;"沧源佤族自治县供销合作社联合社"</f>
        <v>单位名称：沧源佤族自治县供销合作社联合社</v>
      </c>
      <c r="B3" s="9"/>
      <c r="C3" s="9"/>
      <c r="D3" s="9"/>
      <c r="E3" s="9"/>
      <c r="F3" s="9"/>
      <c r="G3" s="9"/>
      <c r="H3" s="9"/>
      <c r="I3" s="9"/>
      <c r="J3" s="9"/>
      <c r="K3" s="1"/>
      <c r="L3" s="1"/>
      <c r="M3" s="1"/>
      <c r="N3" s="1"/>
      <c r="O3" s="86"/>
      <c r="P3" s="86"/>
      <c r="Q3" s="34" t="s">
        <v>172</v>
      </c>
    </row>
    <row r="4" s="1" customFormat="1" ht="18.75" customHeight="1" spans="1:17">
      <c r="A4" s="11" t="s">
        <v>297</v>
      </c>
      <c r="B4" s="71" t="s">
        <v>298</v>
      </c>
      <c r="C4" s="71" t="s">
        <v>299</v>
      </c>
      <c r="D4" s="71" t="s">
        <v>300</v>
      </c>
      <c r="E4" s="71" t="s">
        <v>301</v>
      </c>
      <c r="F4" s="71" t="s">
        <v>302</v>
      </c>
      <c r="G4" s="40" t="s">
        <v>192</v>
      </c>
      <c r="H4" s="40"/>
      <c r="I4" s="40"/>
      <c r="J4" s="40"/>
      <c r="K4" s="73"/>
      <c r="L4" s="40"/>
      <c r="M4" s="40"/>
      <c r="N4" s="40"/>
      <c r="O4" s="88"/>
      <c r="P4" s="73"/>
      <c r="Q4" s="41"/>
    </row>
    <row r="5" s="1" customFormat="1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303</v>
      </c>
      <c r="J5" s="74" t="s">
        <v>304</v>
      </c>
      <c r="K5" s="95" t="s">
        <v>305</v>
      </c>
      <c r="L5" s="89" t="s">
        <v>79</v>
      </c>
      <c r="M5" s="89"/>
      <c r="N5" s="89"/>
      <c r="O5" s="96"/>
      <c r="P5" s="97"/>
      <c r="Q5" s="76"/>
    </row>
    <row r="6" s="1" customFormat="1" ht="27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200</v>
      </c>
      <c r="O6" s="92" t="s">
        <v>67</v>
      </c>
      <c r="P6" s="77" t="s">
        <v>68</v>
      </c>
      <c r="Q6" s="76" t="s">
        <v>69</v>
      </c>
    </row>
    <row r="7" s="1" customFormat="1" ht="18.75" customHeight="1" spans="1:17">
      <c r="A7" s="30">
        <v>1</v>
      </c>
      <c r="B7" s="93">
        <v>2</v>
      </c>
      <c r="C7" s="93">
        <v>3</v>
      </c>
      <c r="D7" s="30">
        <v>4</v>
      </c>
      <c r="E7" s="93">
        <v>5</v>
      </c>
      <c r="F7" s="93">
        <v>6</v>
      </c>
      <c r="G7" s="30">
        <v>7</v>
      </c>
      <c r="H7" s="93">
        <v>8</v>
      </c>
      <c r="I7" s="93">
        <v>9</v>
      </c>
      <c r="J7" s="30">
        <v>10</v>
      </c>
      <c r="K7" s="93">
        <v>11</v>
      </c>
      <c r="L7" s="93">
        <v>12</v>
      </c>
      <c r="M7" s="30">
        <v>13</v>
      </c>
      <c r="N7" s="93">
        <v>14</v>
      </c>
      <c r="O7" s="93">
        <v>15</v>
      </c>
      <c r="P7" s="30">
        <v>16</v>
      </c>
      <c r="Q7" s="93">
        <v>17</v>
      </c>
    </row>
    <row r="8" s="1" customFormat="1" ht="18.75" customHeight="1" spans="1:17">
      <c r="A8" s="79"/>
      <c r="B8" s="80"/>
      <c r="C8" s="80"/>
      <c r="D8" s="80"/>
      <c r="E8" s="9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="1" customFormat="1" ht="18.75" customHeight="1" spans="1:17">
      <c r="A9" s="79"/>
      <c r="B9" s="80"/>
      <c r="C9" s="80"/>
      <c r="D9" s="80"/>
      <c r="E9" s="9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="1" customFormat="1" ht="18.75" customHeight="1" spans="1:17">
      <c r="A10" s="82" t="s">
        <v>56</v>
      </c>
      <c r="B10" s="27"/>
      <c r="C10" s="27"/>
      <c r="D10" s="27"/>
      <c r="E10" s="27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2" customHeight="1" spans="3:3">
      <c r="C12" s="1" t="s">
        <v>295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" defaultRowHeight="14.25" customHeight="1"/>
  <cols>
    <col min="1" max="1" width="27.4916666666667" style="1" customWidth="1"/>
    <col min="2" max="3" width="19.1166666666667" style="1" customWidth="1"/>
    <col min="4" max="14" width="16.625" style="1" customWidth="1"/>
    <col min="15" max="16384" width="8" style="1"/>
  </cols>
  <sheetData>
    <row r="1" s="1" customFormat="1" ht="13.5" customHeight="1" spans="1:14">
      <c r="A1" s="64"/>
      <c r="B1" s="64"/>
      <c r="C1" s="65"/>
      <c r="D1" s="64"/>
      <c r="E1" s="64"/>
      <c r="F1" s="64"/>
      <c r="G1" s="64"/>
      <c r="H1" s="66"/>
      <c r="I1" s="59"/>
      <c r="J1" s="59"/>
      <c r="K1" s="59"/>
      <c r="L1" s="33"/>
      <c r="M1" s="84"/>
      <c r="N1" s="85" t="s">
        <v>306</v>
      </c>
    </row>
    <row r="2" s="1" customFormat="1" ht="34.5" customHeight="1" spans="1:14">
      <c r="A2" s="35" t="str">
        <f>"2025"&amp;"年部门政府购买服务预算表"</f>
        <v>2025年部门政府购买服务预算表</v>
      </c>
      <c r="B2" s="67"/>
      <c r="C2" s="68"/>
      <c r="D2" s="67"/>
      <c r="E2" s="67"/>
      <c r="F2" s="67"/>
      <c r="G2" s="67"/>
      <c r="H2" s="69"/>
      <c r="I2" s="67"/>
      <c r="J2" s="67"/>
      <c r="K2" s="67"/>
      <c r="L2" s="68"/>
      <c r="M2" s="69"/>
      <c r="N2" s="67"/>
    </row>
    <row r="3" s="1" customFormat="1" ht="18.75" customHeight="1" spans="1:14">
      <c r="A3" s="56" t="str">
        <f>"单位名称："&amp;"沧源佤族自治县供销合作社联合社"</f>
        <v>单位名称：沧源佤族自治县供销合作社联合社</v>
      </c>
      <c r="B3" s="57"/>
      <c r="C3" s="70"/>
      <c r="D3" s="57"/>
      <c r="E3" s="57"/>
      <c r="F3" s="57"/>
      <c r="G3" s="57"/>
      <c r="H3" s="66"/>
      <c r="I3" s="59"/>
      <c r="J3" s="59"/>
      <c r="K3" s="59"/>
      <c r="L3" s="86"/>
      <c r="M3" s="87"/>
      <c r="N3" s="85" t="s">
        <v>172</v>
      </c>
    </row>
    <row r="4" s="1" customFormat="1" ht="18.75" customHeight="1" spans="1:14">
      <c r="A4" s="11" t="s">
        <v>297</v>
      </c>
      <c r="B4" s="71" t="s">
        <v>307</v>
      </c>
      <c r="C4" s="72" t="s">
        <v>308</v>
      </c>
      <c r="D4" s="40" t="s">
        <v>192</v>
      </c>
      <c r="E4" s="40"/>
      <c r="F4" s="40"/>
      <c r="G4" s="40"/>
      <c r="H4" s="73"/>
      <c r="I4" s="40"/>
      <c r="J4" s="40"/>
      <c r="K4" s="40"/>
      <c r="L4" s="88"/>
      <c r="M4" s="73"/>
      <c r="N4" s="41"/>
    </row>
    <row r="5" s="1" customFormat="1" ht="18.75" customHeight="1" spans="1:14">
      <c r="A5" s="16"/>
      <c r="B5" s="74"/>
      <c r="C5" s="75"/>
      <c r="D5" s="74" t="s">
        <v>56</v>
      </c>
      <c r="E5" s="74" t="s">
        <v>59</v>
      </c>
      <c r="F5" s="74" t="s">
        <v>309</v>
      </c>
      <c r="G5" s="74" t="s">
        <v>304</v>
      </c>
      <c r="H5" s="75" t="s">
        <v>305</v>
      </c>
      <c r="I5" s="89" t="s">
        <v>79</v>
      </c>
      <c r="J5" s="89"/>
      <c r="K5" s="89"/>
      <c r="L5" s="90"/>
      <c r="M5" s="91"/>
      <c r="N5" s="76"/>
    </row>
    <row r="6" s="1" customFormat="1" ht="27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200</v>
      </c>
      <c r="L6" s="92" t="s">
        <v>67</v>
      </c>
      <c r="M6" s="77" t="s">
        <v>68</v>
      </c>
      <c r="N6" s="76" t="s">
        <v>69</v>
      </c>
    </row>
    <row r="7" s="1" customFormat="1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s="1" customFormat="1" ht="18.75" customHeight="1" spans="1:14">
      <c r="A8" s="79"/>
      <c r="B8" s="80"/>
      <c r="C8" s="81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18.75" customHeight="1" spans="1:14">
      <c r="A9" s="79"/>
      <c r="B9" s="80"/>
      <c r="C9" s="8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="1" customFormat="1" ht="18.75" customHeight="1" spans="1:14">
      <c r="A10" s="82" t="s">
        <v>56</v>
      </c>
      <c r="B10" s="27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2" customHeight="1" spans="2:2">
      <c r="B12" s="1" t="s">
        <v>295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" defaultRowHeight="14.25" customHeight="1" outlineLevelCol="7"/>
  <cols>
    <col min="1" max="1" width="33" style="1" customWidth="1"/>
    <col min="2" max="4" width="19.9916666666667" style="1" customWidth="1"/>
    <col min="5" max="8" width="18.2416666666667" style="1" customWidth="1"/>
    <col min="9" max="16384" width="8" style="1"/>
  </cols>
  <sheetData>
    <row r="1" s="1" customFormat="1" ht="13.5" customHeight="1" spans="1:8">
      <c r="A1" s="3"/>
      <c r="B1" s="3"/>
      <c r="C1" s="3"/>
      <c r="D1" s="54"/>
      <c r="E1" s="1"/>
      <c r="F1" s="1"/>
      <c r="G1" s="1"/>
      <c r="H1" s="33" t="s">
        <v>310</v>
      </c>
    </row>
    <row r="2" s="1" customFormat="1" ht="27.75" customHeight="1" spans="1:8">
      <c r="A2" s="55" t="str">
        <f>"2025"&amp;"年县对下转移支付预算表"</f>
        <v>2025年县对下转移支付预算表</v>
      </c>
      <c r="B2" s="6"/>
      <c r="C2" s="6"/>
      <c r="D2" s="6"/>
      <c r="E2" s="6"/>
      <c r="F2" s="6"/>
      <c r="G2" s="6"/>
      <c r="H2" s="6"/>
    </row>
    <row r="3" s="1" customFormat="1" ht="18.75" customHeight="1" spans="1:8">
      <c r="A3" s="56" t="str">
        <f>"单位名称："&amp;"沧源佤族自治县供销合作社联合社"</f>
        <v>单位名称：沧源佤族自治县供销合作社联合社</v>
      </c>
      <c r="B3" s="57"/>
      <c r="C3" s="57"/>
      <c r="D3" s="58"/>
      <c r="E3" s="59"/>
      <c r="F3" s="59"/>
      <c r="G3" s="59"/>
      <c r="H3" s="33" t="s">
        <v>172</v>
      </c>
    </row>
    <row r="4" s="1" customFormat="1" ht="18.75" customHeight="1" spans="1:8">
      <c r="A4" s="28" t="s">
        <v>311</v>
      </c>
      <c r="B4" s="12" t="s">
        <v>192</v>
      </c>
      <c r="C4" s="13"/>
      <c r="D4" s="13"/>
      <c r="E4" s="12" t="s">
        <v>312</v>
      </c>
      <c r="F4" s="13"/>
      <c r="G4" s="13"/>
      <c r="H4" s="14"/>
    </row>
    <row r="5" s="1" customFormat="1" ht="18.75" customHeight="1" spans="1:8">
      <c r="A5" s="30"/>
      <c r="B5" s="29" t="s">
        <v>56</v>
      </c>
      <c r="C5" s="11" t="s">
        <v>59</v>
      </c>
      <c r="D5" s="60" t="s">
        <v>309</v>
      </c>
      <c r="E5" s="61" t="s">
        <v>313</v>
      </c>
      <c r="F5" s="61" t="s">
        <v>313</v>
      </c>
      <c r="G5" s="61" t="s">
        <v>313</v>
      </c>
      <c r="H5" s="62" t="s">
        <v>313</v>
      </c>
    </row>
    <row r="6" s="1" customFormat="1" ht="18.75" customHeight="1" spans="1:8">
      <c r="A6" s="61">
        <v>1</v>
      </c>
      <c r="B6" s="61">
        <v>2</v>
      </c>
      <c r="C6" s="61">
        <v>3</v>
      </c>
      <c r="D6" s="63">
        <v>4</v>
      </c>
      <c r="E6" s="61">
        <v>5</v>
      </c>
      <c r="F6" s="61">
        <v>6</v>
      </c>
      <c r="G6" s="61">
        <v>7</v>
      </c>
      <c r="H6" s="61">
        <v>8</v>
      </c>
    </row>
    <row r="9" customHeight="1" spans="2:2">
      <c r="B9" s="1" t="s">
        <v>295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" defaultRowHeight="12" customHeight="1"/>
  <cols>
    <col min="1" max="1" width="30" style="1" customWidth="1"/>
    <col min="2" max="2" width="25.375" style="1" customWidth="1"/>
    <col min="3" max="5" width="20.625" style="1" customWidth="1"/>
    <col min="6" max="6" width="9.875" style="1" customWidth="1"/>
    <col min="7" max="7" width="22" style="1" customWidth="1"/>
    <col min="8" max="8" width="13.625" style="1" customWidth="1"/>
    <col min="9" max="9" width="11.7416666666667" style="1" customWidth="1"/>
    <col min="10" max="10" width="16.4916666666667" style="1" customWidth="1"/>
    <col min="11" max="16384" width="8" style="1"/>
  </cols>
  <sheetData>
    <row r="1" s="1" customFormat="1" ht="19.5" customHeight="1" spans="10:10">
      <c r="J1" s="33" t="s">
        <v>314</v>
      </c>
    </row>
    <row r="2" s="1" customFormat="1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s="1" customFormat="1" ht="18.75" customHeight="1" spans="1:8">
      <c r="A3" s="50" t="str">
        <f>"单位名称："&amp;"沧源佤族自治县供销合作社联合社"</f>
        <v>单位名称：沧源佤族自治县供销合作社联合社</v>
      </c>
      <c r="B3" s="51"/>
      <c r="C3" s="51"/>
      <c r="D3" s="51"/>
      <c r="E3" s="51"/>
      <c r="F3" s="52"/>
      <c r="G3" s="51"/>
      <c r="H3" s="52"/>
    </row>
    <row r="4" s="1" customFormat="1" ht="18.75" customHeight="1" spans="1:10">
      <c r="A4" s="42" t="s">
        <v>269</v>
      </c>
      <c r="B4" s="42" t="s">
        <v>270</v>
      </c>
      <c r="C4" s="42" t="s">
        <v>271</v>
      </c>
      <c r="D4" s="42" t="s">
        <v>272</v>
      </c>
      <c r="E4" s="42" t="s">
        <v>273</v>
      </c>
      <c r="F4" s="53" t="s">
        <v>274</v>
      </c>
      <c r="G4" s="42" t="s">
        <v>275</v>
      </c>
      <c r="H4" s="53" t="s">
        <v>276</v>
      </c>
      <c r="I4" s="53" t="s">
        <v>277</v>
      </c>
      <c r="J4" s="42" t="s">
        <v>278</v>
      </c>
    </row>
    <row r="5" s="1" customFormat="1" ht="18.75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53">
        <v>6</v>
      </c>
      <c r="G5" s="42">
        <v>7</v>
      </c>
      <c r="H5" s="53">
        <v>8</v>
      </c>
      <c r="I5" s="53">
        <v>9</v>
      </c>
      <c r="J5" s="42">
        <v>10</v>
      </c>
    </row>
    <row r="9" customHeight="1" spans="2:2">
      <c r="B9" s="1" t="s">
        <v>295</v>
      </c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" defaultRowHeight="12" customHeight="1" outlineLevelCol="7"/>
  <cols>
    <col min="1" max="1" width="25.375" style="1" customWidth="1"/>
    <col min="2" max="2" width="16.375" style="1" customWidth="1"/>
    <col min="3" max="3" width="21.7416666666667" style="1" customWidth="1"/>
    <col min="4" max="4" width="20.625" style="1" customWidth="1"/>
    <col min="5" max="5" width="15.6166666666667" style="1" customWidth="1"/>
    <col min="6" max="6" width="20.625" style="1" customWidth="1"/>
    <col min="7" max="7" width="22" style="1" customWidth="1"/>
    <col min="8" max="8" width="16.4916666666667" style="1" customWidth="1"/>
    <col min="9" max="16384" width="8" style="1"/>
  </cols>
  <sheetData>
    <row r="1" s="1" customFormat="1" ht="14.25" customHeight="1" spans="8:8">
      <c r="H1" s="34" t="s">
        <v>315</v>
      </c>
    </row>
    <row r="2" s="1" customFormat="1" ht="34.5" customHeight="1" spans="1:8">
      <c r="A2" s="35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s="1" customFormat="1" ht="18.75" customHeight="1" spans="1:8">
      <c r="A3" s="36" t="str">
        <f>"单位名称："&amp;"沧源佤族自治县供销合作社联合社"</f>
        <v>单位名称：沧源佤族自治县供销合作社联合社</v>
      </c>
      <c r="B3" s="8"/>
      <c r="C3" s="37"/>
      <c r="D3" s="1"/>
      <c r="E3" s="1"/>
      <c r="F3" s="1"/>
      <c r="G3" s="1"/>
      <c r="H3" s="38" t="s">
        <v>172</v>
      </c>
    </row>
    <row r="4" s="1" customFormat="1" ht="18.75" customHeight="1" spans="1:8">
      <c r="A4" s="11" t="s">
        <v>185</v>
      </c>
      <c r="B4" s="11" t="s">
        <v>316</v>
      </c>
      <c r="C4" s="11" t="s">
        <v>317</v>
      </c>
      <c r="D4" s="11" t="s">
        <v>318</v>
      </c>
      <c r="E4" s="11" t="s">
        <v>319</v>
      </c>
      <c r="F4" s="39" t="s">
        <v>320</v>
      </c>
      <c r="G4" s="40"/>
      <c r="H4" s="41"/>
    </row>
    <row r="5" s="1" customFormat="1" ht="18.75" customHeight="1" spans="1:8">
      <c r="A5" s="18"/>
      <c r="B5" s="18"/>
      <c r="C5" s="18"/>
      <c r="D5" s="18"/>
      <c r="E5" s="18"/>
      <c r="F5" s="42" t="s">
        <v>301</v>
      </c>
      <c r="G5" s="42" t="s">
        <v>321</v>
      </c>
      <c r="H5" s="42" t="s">
        <v>322</v>
      </c>
    </row>
    <row r="6" s="1" customFormat="1" ht="18.75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4">
        <v>7</v>
      </c>
      <c r="H6" s="43">
        <v>8</v>
      </c>
    </row>
    <row r="7" s="1" customFormat="1" ht="18.75" customHeight="1" spans="1:8">
      <c r="A7" s="45"/>
      <c r="B7" s="45"/>
      <c r="C7" s="45"/>
      <c r="D7" s="45"/>
      <c r="E7" s="45"/>
      <c r="F7" s="46"/>
      <c r="G7" s="24"/>
      <c r="H7" s="24"/>
    </row>
    <row r="8" s="1" customFormat="1" ht="18.75" customHeight="1" spans="1:8">
      <c r="A8" s="47" t="s">
        <v>56</v>
      </c>
      <c r="B8" s="48"/>
      <c r="C8" s="48"/>
      <c r="D8" s="48"/>
      <c r="E8" s="48"/>
      <c r="F8" s="46"/>
      <c r="G8" s="24"/>
      <c r="H8" s="24"/>
    </row>
    <row r="10" customHeight="1" spans="3:3">
      <c r="C10" s="1" t="s">
        <v>295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" defaultRowHeight="14.25" customHeight="1"/>
  <cols>
    <col min="1" max="1" width="11.7416666666667" style="1" customWidth="1"/>
    <col min="2" max="2" width="35.8833333333333" style="1" customWidth="1"/>
    <col min="3" max="3" width="20.8666666666667" style="1" customWidth="1"/>
    <col min="4" max="4" width="9.75" style="1" customWidth="1"/>
    <col min="5" max="5" width="29.2583333333333" style="1" customWidth="1"/>
    <col min="6" max="6" width="8.61666666666667" style="1" customWidth="1"/>
    <col min="7" max="7" width="15.5" style="1" customWidth="1"/>
    <col min="8" max="11" width="20.1333333333333" style="1" customWidth="1"/>
    <col min="12" max="16384" width="8" style="1"/>
  </cols>
  <sheetData>
    <row r="1" s="1" customFormat="1" ht="19.5" customHeight="1" spans="4:11">
      <c r="D1" s="2"/>
      <c r="E1" s="2"/>
      <c r="F1" s="2"/>
      <c r="G1" s="2"/>
      <c r="H1" s="3"/>
      <c r="I1" s="3"/>
      <c r="J1" s="3"/>
      <c r="K1" s="33" t="s">
        <v>323</v>
      </c>
    </row>
    <row r="2" s="1" customFormat="1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8.75" customHeight="1" spans="1:11">
      <c r="A3" s="7" t="str">
        <f>"单位名称："&amp;"沧源佤族自治县供销合作社联合社"</f>
        <v>单位名称：沧源佤族自治县供销合作社联合社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s="1" customFormat="1" ht="18.75" customHeight="1" spans="1:11">
      <c r="A4" s="10" t="s">
        <v>257</v>
      </c>
      <c r="B4" s="10" t="s">
        <v>187</v>
      </c>
      <c r="C4" s="10" t="s">
        <v>258</v>
      </c>
      <c r="D4" s="11" t="s">
        <v>188</v>
      </c>
      <c r="E4" s="11" t="s">
        <v>189</v>
      </c>
      <c r="F4" s="11" t="s">
        <v>259</v>
      </c>
      <c r="G4" s="11" t="s">
        <v>260</v>
      </c>
      <c r="H4" s="28" t="s">
        <v>56</v>
      </c>
      <c r="I4" s="12" t="s">
        <v>324</v>
      </c>
      <c r="J4" s="13"/>
      <c r="K4" s="14"/>
    </row>
    <row r="5" s="1" customFormat="1" ht="18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s="1" customFormat="1" ht="18.75" customHeight="1" spans="1:11">
      <c r="A6" s="17"/>
      <c r="B6" s="17"/>
      <c r="C6" s="17"/>
      <c r="D6" s="18"/>
      <c r="E6" s="18"/>
      <c r="F6" s="18"/>
      <c r="G6" s="18"/>
      <c r="H6" s="30"/>
      <c r="I6" s="18" t="s">
        <v>58</v>
      </c>
      <c r="J6" s="18"/>
      <c r="K6" s="18"/>
    </row>
    <row r="7" s="1" customFormat="1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s="1" customFormat="1" ht="18.75" customHeight="1" spans="1:11">
      <c r="A8" s="31"/>
      <c r="B8" s="21"/>
      <c r="C8" s="31"/>
      <c r="D8" s="31"/>
      <c r="E8" s="31"/>
      <c r="F8" s="31"/>
      <c r="G8" s="31"/>
      <c r="H8" s="24"/>
      <c r="I8" s="24"/>
      <c r="J8" s="24"/>
      <c r="K8" s="24"/>
    </row>
    <row r="9" s="1" customFormat="1" ht="18.75" customHeight="1" spans="1:11">
      <c r="A9" s="21"/>
      <c r="B9" s="21"/>
      <c r="C9" s="21"/>
      <c r="D9" s="21"/>
      <c r="E9" s="21"/>
      <c r="F9" s="21"/>
      <c r="G9" s="21"/>
      <c r="H9" s="24"/>
      <c r="I9" s="24"/>
      <c r="J9" s="24"/>
      <c r="K9" s="24"/>
    </row>
    <row r="10" s="1" customFormat="1" ht="18.75" customHeight="1" spans="1:11">
      <c r="A10" s="32" t="s">
        <v>56</v>
      </c>
      <c r="B10" s="32"/>
      <c r="C10" s="32"/>
      <c r="D10" s="32"/>
      <c r="E10" s="32"/>
      <c r="F10" s="32"/>
      <c r="G10" s="32"/>
      <c r="H10" s="24"/>
      <c r="I10" s="24"/>
      <c r="J10" s="24"/>
      <c r="K10" s="24"/>
    </row>
    <row r="12" customHeight="1" spans="3:3">
      <c r="C12" s="1" t="s">
        <v>295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" defaultRowHeight="14.25" customHeight="1" outlineLevelCol="6"/>
  <cols>
    <col min="1" max="1" width="25.7416666666667" style="1" customWidth="1"/>
    <col min="2" max="2" width="20.25" style="1" customWidth="1"/>
    <col min="3" max="3" width="27.625" style="1" customWidth="1"/>
    <col min="4" max="4" width="14.2666666666667" style="1" customWidth="1"/>
    <col min="5" max="7" width="20.8666666666667" style="1" customWidth="1"/>
    <col min="8" max="16384" width="8" style="1"/>
  </cols>
  <sheetData>
    <row r="1" s="1" customFormat="1" ht="18.75" customHeight="1" spans="4:7">
      <c r="D1" s="2"/>
      <c r="E1" s="3"/>
      <c r="F1" s="3"/>
      <c r="G1" s="4" t="s">
        <v>325</v>
      </c>
    </row>
    <row r="2" s="1" customFormat="1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s="1" customFormat="1" ht="18.75" customHeight="1" spans="1:7">
      <c r="A3" s="7" t="str">
        <f>"单位名称："&amp;"沧源佤族自治县供销合作社联合社"</f>
        <v>单位名称：沧源佤族自治县供销合作社联合社</v>
      </c>
      <c r="B3" s="8"/>
      <c r="C3" s="8"/>
      <c r="D3" s="8"/>
      <c r="E3" s="9"/>
      <c r="F3" s="9"/>
      <c r="G3" s="4" t="s">
        <v>172</v>
      </c>
    </row>
    <row r="4" s="1" customFormat="1" ht="18.75" customHeight="1" spans="1:7">
      <c r="A4" s="10" t="s">
        <v>258</v>
      </c>
      <c r="B4" s="10" t="s">
        <v>257</v>
      </c>
      <c r="C4" s="10" t="s">
        <v>187</v>
      </c>
      <c r="D4" s="11" t="s">
        <v>326</v>
      </c>
      <c r="E4" s="12" t="s">
        <v>59</v>
      </c>
      <c r="F4" s="13"/>
      <c r="G4" s="14"/>
    </row>
    <row r="5" s="1" customFormat="1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0" t="str">
        <f>"2025"+2&amp;"年"</f>
        <v>2027年</v>
      </c>
    </row>
    <row r="6" s="1" customFormat="1" ht="18.75" customHeight="1" spans="1:7">
      <c r="A6" s="17"/>
      <c r="B6" s="17"/>
      <c r="C6" s="17"/>
      <c r="D6" s="18"/>
      <c r="E6" s="17" t="s">
        <v>58</v>
      </c>
      <c r="F6" s="17"/>
      <c r="G6" s="17"/>
    </row>
    <row r="7" s="1" customFormat="1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s="1" customFormat="1" ht="18.75" customHeight="1" spans="1:7">
      <c r="A8" s="21" t="s">
        <v>71</v>
      </c>
      <c r="B8" s="22"/>
      <c r="C8" s="22"/>
      <c r="D8" s="23"/>
      <c r="E8" s="24">
        <v>11000</v>
      </c>
      <c r="F8" s="24"/>
      <c r="G8" s="24"/>
    </row>
    <row r="9" s="1" customFormat="1" ht="18.75" customHeight="1" spans="1:7">
      <c r="A9" s="25" t="s">
        <v>71</v>
      </c>
      <c r="B9" s="21"/>
      <c r="C9" s="21"/>
      <c r="D9" s="23"/>
      <c r="E9" s="24">
        <v>11000</v>
      </c>
      <c r="F9" s="24"/>
      <c r="G9" s="24"/>
    </row>
    <row r="10" s="1" customFormat="1" ht="18.75" customHeight="1" spans="1:7">
      <c r="A10" s="26"/>
      <c r="B10" s="21" t="s">
        <v>327</v>
      </c>
      <c r="C10" s="21" t="s">
        <v>263</v>
      </c>
      <c r="D10" s="23" t="s">
        <v>328</v>
      </c>
      <c r="E10" s="24">
        <v>11000</v>
      </c>
      <c r="F10" s="24"/>
      <c r="G10" s="24"/>
    </row>
    <row r="11" s="1" customFormat="1" ht="18.75" customHeight="1" spans="1:7">
      <c r="A11" s="23" t="s">
        <v>56</v>
      </c>
      <c r="B11" s="27"/>
      <c r="C11" s="27"/>
      <c r="D11" s="27"/>
      <c r="E11" s="24">
        <v>11000</v>
      </c>
      <c r="F11" s="24"/>
      <c r="G11" s="24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8" defaultRowHeight="14.25" customHeight="1"/>
  <cols>
    <col min="1" max="1" width="18.5" style="1" customWidth="1"/>
    <col min="2" max="2" width="30.875" style="1" customWidth="1"/>
    <col min="3" max="8" width="17.8666666666667" style="1" customWidth="1"/>
    <col min="9" max="11" width="18" style="1" customWidth="1"/>
    <col min="12" max="12" width="17.8666666666667" style="1" customWidth="1"/>
    <col min="13" max="13" width="18" style="1" customWidth="1"/>
    <col min="14" max="19" width="17.8666666666667" style="1" customWidth="1"/>
    <col min="20" max="16384" width="8" style="1"/>
  </cols>
  <sheetData>
    <row r="1" s="1" customFormat="1" ht="19.5" customHeight="1" spans="10:19">
      <c r="J1" s="200"/>
      <c r="K1" s="1"/>
      <c r="L1" s="1"/>
      <c r="M1" s="1"/>
      <c r="N1" s="1"/>
      <c r="O1" s="65"/>
      <c r="P1" s="65"/>
      <c r="Q1" s="65"/>
      <c r="R1" s="65"/>
      <c r="S1" s="33" t="s">
        <v>53</v>
      </c>
    </row>
    <row r="2" s="1" customFormat="1" ht="57.75" customHeight="1" spans="1:19">
      <c r="A2" s="157" t="str">
        <f>"2025"&amp;"年部门收入预算表"</f>
        <v>2025年部门收入预算表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26"/>
      <c r="P2" s="226"/>
      <c r="Q2" s="226"/>
      <c r="R2" s="226"/>
      <c r="S2" s="226"/>
    </row>
    <row r="3" s="1" customFormat="1" ht="18.75" customHeight="1" spans="1:19">
      <c r="A3" s="36" t="str">
        <f>"单位名称："&amp;"沧源佤族自治县供销合作社联合社"</f>
        <v>单位名称：沧源佤族自治县供销合作社联合社</v>
      </c>
      <c r="B3" s="211"/>
      <c r="C3" s="211"/>
      <c r="D3" s="211"/>
      <c r="E3" s="211"/>
      <c r="F3" s="211"/>
      <c r="G3" s="211"/>
      <c r="H3" s="211"/>
      <c r="I3" s="211"/>
      <c r="J3" s="227"/>
      <c r="K3" s="211"/>
      <c r="L3" s="211"/>
      <c r="M3" s="211"/>
      <c r="N3" s="211"/>
      <c r="O3" s="227"/>
      <c r="P3" s="227"/>
      <c r="Q3" s="227"/>
      <c r="R3" s="227"/>
      <c r="S3" s="33" t="s">
        <v>1</v>
      </c>
    </row>
    <row r="4" s="1" customFormat="1" ht="18.75" customHeight="1" spans="1:19">
      <c r="A4" s="212" t="s">
        <v>54</v>
      </c>
      <c r="B4" s="213" t="s">
        <v>55</v>
      </c>
      <c r="C4" s="213" t="s">
        <v>56</v>
      </c>
      <c r="D4" s="214" t="s">
        <v>57</v>
      </c>
      <c r="E4" s="215"/>
      <c r="F4" s="215"/>
      <c r="G4" s="215"/>
      <c r="H4" s="215"/>
      <c r="I4" s="215"/>
      <c r="J4" s="228"/>
      <c r="K4" s="215"/>
      <c r="L4" s="215"/>
      <c r="M4" s="215"/>
      <c r="N4" s="229"/>
      <c r="O4" s="214" t="s">
        <v>46</v>
      </c>
      <c r="P4" s="214"/>
      <c r="Q4" s="214"/>
      <c r="R4" s="214"/>
      <c r="S4" s="232"/>
    </row>
    <row r="5" s="1" customFormat="1" ht="18.75" customHeight="1" spans="1:19">
      <c r="A5" s="216"/>
      <c r="B5" s="217"/>
      <c r="C5" s="217"/>
      <c r="D5" s="218" t="s">
        <v>58</v>
      </c>
      <c r="E5" s="218" t="s">
        <v>59</v>
      </c>
      <c r="F5" s="218" t="s">
        <v>60</v>
      </c>
      <c r="G5" s="218" t="s">
        <v>61</v>
      </c>
      <c r="H5" s="218" t="s">
        <v>62</v>
      </c>
      <c r="I5" s="230" t="s">
        <v>63</v>
      </c>
      <c r="J5" s="230"/>
      <c r="K5" s="230"/>
      <c r="L5" s="230"/>
      <c r="M5" s="230"/>
      <c r="N5" s="221"/>
      <c r="O5" s="218" t="s">
        <v>58</v>
      </c>
      <c r="P5" s="218" t="s">
        <v>59</v>
      </c>
      <c r="Q5" s="218" t="s">
        <v>60</v>
      </c>
      <c r="R5" s="218" t="s">
        <v>61</v>
      </c>
      <c r="S5" s="218" t="s">
        <v>64</v>
      </c>
    </row>
    <row r="6" s="1" customFormat="1" ht="18.75" customHeight="1" spans="1:19">
      <c r="A6" s="219"/>
      <c r="B6" s="220"/>
      <c r="C6" s="220"/>
      <c r="D6" s="221"/>
      <c r="E6" s="221"/>
      <c r="F6" s="221"/>
      <c r="G6" s="221"/>
      <c r="H6" s="221"/>
      <c r="I6" s="220" t="s">
        <v>58</v>
      </c>
      <c r="J6" s="220" t="s">
        <v>65</v>
      </c>
      <c r="K6" s="220" t="s">
        <v>66</v>
      </c>
      <c r="L6" s="220" t="s">
        <v>67</v>
      </c>
      <c r="M6" s="220" t="s">
        <v>68</v>
      </c>
      <c r="N6" s="220" t="s">
        <v>69</v>
      </c>
      <c r="O6" s="231"/>
      <c r="P6" s="231"/>
      <c r="Q6" s="231"/>
      <c r="R6" s="231"/>
      <c r="S6" s="221"/>
    </row>
    <row r="7" s="1" customFormat="1" ht="18.75" customHeight="1" spans="1:19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186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</row>
    <row r="8" s="1" customFormat="1" ht="18.75" customHeight="1" spans="1:19">
      <c r="A8" s="222" t="s">
        <v>70</v>
      </c>
      <c r="B8" s="223" t="s">
        <v>71</v>
      </c>
      <c r="C8" s="24">
        <v>2178603.27</v>
      </c>
      <c r="D8" s="24">
        <v>2178603.27</v>
      </c>
      <c r="E8" s="24">
        <v>2178603.27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="1" customFormat="1" ht="18.75" customHeight="1" spans="1:19">
      <c r="A9" s="224" t="s">
        <v>56</v>
      </c>
      <c r="B9" s="225"/>
      <c r="C9" s="24">
        <v>2178603.27</v>
      </c>
      <c r="D9" s="24">
        <v>2178603.27</v>
      </c>
      <c r="E9" s="24">
        <v>2178603.27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F14" sqref="F14"/>
    </sheetView>
  </sheetViews>
  <sheetFormatPr defaultColWidth="8" defaultRowHeight="14.25" customHeight="1"/>
  <cols>
    <col min="1" max="1" width="12.5" style="1" customWidth="1"/>
    <col min="2" max="2" width="33" style="1" customWidth="1"/>
    <col min="3" max="6" width="16.75" style="1" customWidth="1"/>
    <col min="7" max="8" width="16.625" style="1" customWidth="1"/>
    <col min="9" max="9" width="16.4916666666667" style="1" customWidth="1"/>
    <col min="10" max="11" width="16.625" style="1" customWidth="1"/>
    <col min="12" max="14" width="16.4916666666667" style="1" customWidth="1"/>
    <col min="15" max="15" width="16.625" style="1" customWidth="1"/>
    <col min="16" max="16384" width="8" style="1"/>
  </cols>
  <sheetData>
    <row r="1" s="1" customFormat="1" ht="19.5" customHeight="1" spans="1:15">
      <c r="A1" s="1" t="s">
        <v>72</v>
      </c>
      <c r="D1" s="200"/>
      <c r="E1" s="1"/>
      <c r="F1" s="1"/>
      <c r="G1" s="1"/>
      <c r="H1" s="200"/>
      <c r="I1" s="1"/>
      <c r="J1" s="200"/>
      <c r="K1" s="1"/>
      <c r="L1" s="1"/>
      <c r="M1" s="1"/>
      <c r="N1" s="1"/>
      <c r="O1" s="34" t="s">
        <v>73</v>
      </c>
    </row>
    <row r="2" s="1" customFormat="1" ht="42" customHeight="1" spans="1:15">
      <c r="A2" s="5" t="str">
        <f>"2025"&amp;"年部门支出预算表"</f>
        <v>2025年部门支出预算表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="1" customFormat="1" ht="18.75" customHeight="1" spans="1:15">
      <c r="A3" s="202" t="str">
        <f>"单位名称："&amp;"沧源佤族自治县供销合作社联合社"</f>
        <v>单位名称：沧源佤族自治县供销合作社联合社</v>
      </c>
      <c r="B3" s="203"/>
      <c r="C3" s="64"/>
      <c r="D3" s="3"/>
      <c r="E3" s="64"/>
      <c r="F3" s="64"/>
      <c r="G3" s="64"/>
      <c r="H3" s="3"/>
      <c r="I3" s="64"/>
      <c r="J3" s="3"/>
      <c r="K3" s="64"/>
      <c r="L3" s="64"/>
      <c r="M3" s="209"/>
      <c r="N3" s="209"/>
      <c r="O3" s="34" t="s">
        <v>1</v>
      </c>
    </row>
    <row r="4" s="1" customFormat="1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3" t="s">
        <v>76</v>
      </c>
      <c r="F4" s="166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s="1" customFormat="1" ht="29.25" customHeight="1" spans="1:15">
      <c r="A5" s="18"/>
      <c r="B5" s="18"/>
      <c r="C5" s="18"/>
      <c r="D5" s="172" t="s">
        <v>58</v>
      </c>
      <c r="E5" s="92" t="s">
        <v>76</v>
      </c>
      <c r="F5" s="92" t="s">
        <v>77</v>
      </c>
      <c r="G5" s="18"/>
      <c r="H5" s="18"/>
      <c r="I5" s="18"/>
      <c r="J5" s="172" t="s">
        <v>58</v>
      </c>
      <c r="K5" s="42" t="s">
        <v>80</v>
      </c>
      <c r="L5" s="42" t="s">
        <v>81</v>
      </c>
      <c r="M5" s="42" t="s">
        <v>82</v>
      </c>
      <c r="N5" s="42" t="s">
        <v>83</v>
      </c>
      <c r="O5" s="42" t="s">
        <v>84</v>
      </c>
    </row>
    <row r="6" s="1" customFormat="1" ht="18.75" customHeight="1" spans="1:15">
      <c r="A6" s="118">
        <v>1</v>
      </c>
      <c r="B6" s="118">
        <v>2</v>
      </c>
      <c r="C6" s="186">
        <v>3</v>
      </c>
      <c r="D6" s="186">
        <v>4</v>
      </c>
      <c r="E6" s="186">
        <v>5</v>
      </c>
      <c r="F6" s="186">
        <v>6</v>
      </c>
      <c r="G6" s="186">
        <v>7</v>
      </c>
      <c r="H6" s="186">
        <v>8</v>
      </c>
      <c r="I6" s="186">
        <v>9</v>
      </c>
      <c r="J6" s="186">
        <v>10</v>
      </c>
      <c r="K6" s="186">
        <v>11</v>
      </c>
      <c r="L6" s="186">
        <v>12</v>
      </c>
      <c r="M6" s="186">
        <v>13</v>
      </c>
      <c r="N6" s="186">
        <v>14</v>
      </c>
      <c r="O6" s="186">
        <v>15</v>
      </c>
    </row>
    <row r="7" s="1" customFormat="1" ht="18.75" customHeight="1" spans="1:15">
      <c r="A7" s="198" t="s">
        <v>85</v>
      </c>
      <c r="B7" s="198" t="s">
        <v>86</v>
      </c>
      <c r="C7" s="24">
        <v>857396.8</v>
      </c>
      <c r="D7" s="24">
        <v>857396.8</v>
      </c>
      <c r="E7" s="24">
        <v>846396.8</v>
      </c>
      <c r="F7" s="24">
        <v>11000</v>
      </c>
      <c r="G7" s="24"/>
      <c r="H7" s="24"/>
      <c r="I7" s="24"/>
      <c r="J7" s="24"/>
      <c r="K7" s="24"/>
      <c r="L7" s="24"/>
      <c r="M7" s="24"/>
      <c r="N7" s="24"/>
      <c r="O7" s="24"/>
    </row>
    <row r="8" s="1" customFormat="1" ht="18.75" customHeight="1" spans="1:15">
      <c r="A8" s="243" t="s">
        <v>87</v>
      </c>
      <c r="B8" s="243" t="s">
        <v>88</v>
      </c>
      <c r="C8" s="24">
        <v>780444.8</v>
      </c>
      <c r="D8" s="24">
        <v>780444.8</v>
      </c>
      <c r="E8" s="24">
        <v>780444.8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s="1" customFormat="1" ht="18.75" customHeight="1" spans="1:15">
      <c r="A9" s="244" t="s">
        <v>89</v>
      </c>
      <c r="B9" s="245" t="s">
        <v>90</v>
      </c>
      <c r="C9" s="24">
        <v>628463.52</v>
      </c>
      <c r="D9" s="24">
        <v>628463.52</v>
      </c>
      <c r="E9" s="24">
        <v>628463.52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="1" customFormat="1" ht="18.75" customHeight="1" spans="1:15">
      <c r="A10" s="244" t="s">
        <v>91</v>
      </c>
      <c r="B10" s="245" t="s">
        <v>92</v>
      </c>
      <c r="C10" s="24">
        <v>151981.28</v>
      </c>
      <c r="D10" s="24">
        <v>151981.28</v>
      </c>
      <c r="E10" s="24">
        <v>151981.28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="1" customFormat="1" ht="18.75" customHeight="1" spans="1:15">
      <c r="A11" s="243" t="s">
        <v>93</v>
      </c>
      <c r="B11" s="243" t="s">
        <v>94</v>
      </c>
      <c r="C11" s="24">
        <v>65952</v>
      </c>
      <c r="D11" s="24">
        <v>65952</v>
      </c>
      <c r="E11" s="24">
        <v>65952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="1" customFormat="1" ht="18.75" customHeight="1" spans="1:15">
      <c r="A12" s="244" t="s">
        <v>95</v>
      </c>
      <c r="B12" s="245" t="s">
        <v>96</v>
      </c>
      <c r="C12" s="24">
        <v>65952</v>
      </c>
      <c r="D12" s="24">
        <v>65952</v>
      </c>
      <c r="E12" s="24">
        <v>65952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="1" customFormat="1" ht="18.75" customHeight="1" spans="1:15">
      <c r="A13" s="243" t="s">
        <v>97</v>
      </c>
      <c r="B13" s="243" t="s">
        <v>98</v>
      </c>
      <c r="C13" s="24">
        <v>11000</v>
      </c>
      <c r="D13" s="24">
        <v>11000</v>
      </c>
      <c r="E13" s="24"/>
      <c r="F13" s="24">
        <v>11000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s="1" customFormat="1" ht="18.75" customHeight="1" spans="1:15">
      <c r="A14" s="244" t="s">
        <v>99</v>
      </c>
      <c r="B14" s="245" t="s">
        <v>100</v>
      </c>
      <c r="C14" s="24">
        <v>11000</v>
      </c>
      <c r="D14" s="24">
        <v>11000</v>
      </c>
      <c r="E14" s="24"/>
      <c r="F14" s="24">
        <v>11000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s="1" customFormat="1" ht="18.75" customHeight="1" spans="1:15">
      <c r="A15" s="198" t="s">
        <v>101</v>
      </c>
      <c r="B15" s="198" t="s">
        <v>102</v>
      </c>
      <c r="C15" s="24">
        <v>62439.84</v>
      </c>
      <c r="D15" s="24">
        <v>62439.84</v>
      </c>
      <c r="E15" s="24">
        <v>62439.84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="1" customFormat="1" ht="18.75" customHeight="1" spans="1:15">
      <c r="A16" s="243" t="s">
        <v>103</v>
      </c>
      <c r="B16" s="243" t="s">
        <v>104</v>
      </c>
      <c r="C16" s="24">
        <v>62439.84</v>
      </c>
      <c r="D16" s="24">
        <v>62439.84</v>
      </c>
      <c r="E16" s="24">
        <v>62439.84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="1" customFormat="1" ht="18.75" customHeight="1" spans="1:15">
      <c r="A17" s="244" t="s">
        <v>105</v>
      </c>
      <c r="B17" s="245" t="s">
        <v>106</v>
      </c>
      <c r="C17" s="24">
        <v>56208.07</v>
      </c>
      <c r="D17" s="24">
        <v>56208.07</v>
      </c>
      <c r="E17" s="24">
        <v>56208.07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="1" customFormat="1" ht="18.75" customHeight="1" spans="1:15">
      <c r="A18" s="244" t="s">
        <v>107</v>
      </c>
      <c r="B18" s="245" t="s">
        <v>108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="1" customFormat="1" ht="18.75" customHeight="1" spans="1:15">
      <c r="A19" s="244" t="s">
        <v>109</v>
      </c>
      <c r="B19" s="245" t="s">
        <v>110</v>
      </c>
      <c r="C19" s="24">
        <v>6231.77</v>
      </c>
      <c r="D19" s="24">
        <v>6231.77</v>
      </c>
      <c r="E19" s="24">
        <v>6231.77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8.75" customHeight="1" spans="1:15">
      <c r="A20" s="198" t="s">
        <v>111</v>
      </c>
      <c r="B20" s="198" t="s">
        <v>112</v>
      </c>
      <c r="C20" s="24">
        <v>1144780.67</v>
      </c>
      <c r="D20" s="24">
        <v>1144780.67</v>
      </c>
      <c r="E20" s="24">
        <v>1144780.67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8.75" customHeight="1" spans="1:15">
      <c r="A21" s="243" t="s">
        <v>113</v>
      </c>
      <c r="B21" s="243" t="s">
        <v>114</v>
      </c>
      <c r="C21" s="24">
        <v>1144780.67</v>
      </c>
      <c r="D21" s="24">
        <v>1144780.67</v>
      </c>
      <c r="E21" s="24">
        <v>1144780.67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8.75" customHeight="1" spans="1:15">
      <c r="A22" s="244" t="s">
        <v>115</v>
      </c>
      <c r="B22" s="245" t="s">
        <v>116</v>
      </c>
      <c r="C22" s="24">
        <v>1144780.67</v>
      </c>
      <c r="D22" s="24">
        <v>1144780.67</v>
      </c>
      <c r="E22" s="24">
        <v>1144780.67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8.75" customHeight="1" spans="1:15">
      <c r="A23" s="198" t="s">
        <v>117</v>
      </c>
      <c r="B23" s="198" t="s">
        <v>118</v>
      </c>
      <c r="C23" s="24">
        <v>113985.96</v>
      </c>
      <c r="D23" s="24">
        <v>113985.96</v>
      </c>
      <c r="E23" s="24">
        <v>113985.96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8.75" customHeight="1" spans="1:15">
      <c r="A24" s="243" t="s">
        <v>119</v>
      </c>
      <c r="B24" s="243" t="s">
        <v>120</v>
      </c>
      <c r="C24" s="24">
        <v>113985.96</v>
      </c>
      <c r="D24" s="24">
        <v>113985.96</v>
      </c>
      <c r="E24" s="24">
        <v>113985.96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8.75" customHeight="1" spans="1:15">
      <c r="A25" s="244" t="s">
        <v>121</v>
      </c>
      <c r="B25" s="245" t="s">
        <v>122</v>
      </c>
      <c r="C25" s="24">
        <v>113985.96</v>
      </c>
      <c r="D25" s="24">
        <v>113985.96</v>
      </c>
      <c r="E25" s="24">
        <v>113985.96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="1" customFormat="1" ht="18.75" customHeight="1" spans="1:15">
      <c r="A26" s="207" t="s">
        <v>123</v>
      </c>
      <c r="B26" s="208" t="s">
        <v>123</v>
      </c>
      <c r="C26" s="24">
        <v>2178603.27</v>
      </c>
      <c r="D26" s="24">
        <v>2178603.27</v>
      </c>
      <c r="E26" s="24">
        <v>2167603.27</v>
      </c>
      <c r="F26" s="24">
        <v>11000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13" activePane="bottomLeft" state="frozen"/>
      <selection/>
      <selection pane="bottomLeft" activeCell="A1" sqref="$A1:$XFD1048576"/>
    </sheetView>
  </sheetViews>
  <sheetFormatPr defaultColWidth="8" defaultRowHeight="14.25" customHeight="1" outlineLevelCol="3"/>
  <cols>
    <col min="1" max="1" width="34.375" style="1" customWidth="1"/>
    <col min="2" max="2" width="26.9916666666667" style="1" customWidth="1"/>
    <col min="3" max="3" width="31.3666666666667" style="1" customWidth="1"/>
    <col min="4" max="4" width="26.1166666666667" style="1" customWidth="1"/>
    <col min="5" max="16384" width="8" style="1"/>
  </cols>
  <sheetData>
    <row r="1" s="1" customFormat="1" ht="19.5" customHeight="1" spans="4:4">
      <c r="D1" s="34" t="s">
        <v>124</v>
      </c>
    </row>
    <row r="2" s="1" customFormat="1" ht="36" customHeight="1" spans="1:4">
      <c r="A2" s="5" t="str">
        <f>"2025"&amp;"年部门财政拨款收支预算总表"</f>
        <v>2025年部门财政拨款收支预算总表</v>
      </c>
      <c r="B2" s="189"/>
      <c r="C2" s="189"/>
      <c r="D2" s="189"/>
    </row>
    <row r="3" s="1" customFormat="1" ht="18.75" customHeight="1" spans="1:4">
      <c r="A3" s="7" t="str">
        <f>"单位名称："&amp;"沧源佤族自治县供销合作社联合社"</f>
        <v>单位名称：沧源佤族自治县供销合作社联合社</v>
      </c>
      <c r="B3" s="190"/>
      <c r="C3" s="190"/>
      <c r="D3" s="34" t="s">
        <v>1</v>
      </c>
    </row>
    <row r="4" s="1" customFormat="1" ht="18.75" customHeight="1" spans="1:4">
      <c r="A4" s="12" t="s">
        <v>2</v>
      </c>
      <c r="B4" s="14"/>
      <c r="C4" s="12" t="s">
        <v>3</v>
      </c>
      <c r="D4" s="14"/>
    </row>
    <row r="5" s="1" customFormat="1" ht="18.75" customHeight="1" spans="1:4">
      <c r="A5" s="28" t="s">
        <v>4</v>
      </c>
      <c r="B5" s="105" t="str">
        <f>"2025"&amp;"年预算数"</f>
        <v>2025年预算数</v>
      </c>
      <c r="C5" s="28" t="s">
        <v>125</v>
      </c>
      <c r="D5" s="105" t="str">
        <f>"2025"&amp;"年预算数"</f>
        <v>2025年预算数</v>
      </c>
    </row>
    <row r="6" s="1" customFormat="1" ht="18.75" customHeight="1" spans="1:4">
      <c r="A6" s="30"/>
      <c r="B6" s="18"/>
      <c r="C6" s="30"/>
      <c r="D6" s="18"/>
    </row>
    <row r="7" s="1" customFormat="1" ht="18.75" customHeight="1" spans="1:4">
      <c r="A7" s="191" t="s">
        <v>126</v>
      </c>
      <c r="B7" s="24">
        <v>2178603.27</v>
      </c>
      <c r="C7" s="192" t="s">
        <v>127</v>
      </c>
      <c r="D7" s="24">
        <v>2178603.27</v>
      </c>
    </row>
    <row r="8" s="1" customFormat="1" ht="18.75" customHeight="1" spans="1:4">
      <c r="A8" s="193" t="s">
        <v>128</v>
      </c>
      <c r="B8" s="24">
        <v>2178603.27</v>
      </c>
      <c r="C8" s="192" t="s">
        <v>129</v>
      </c>
      <c r="D8" s="24"/>
    </row>
    <row r="9" s="1" customFormat="1" ht="18.75" customHeight="1" spans="1:4">
      <c r="A9" s="193" t="s">
        <v>130</v>
      </c>
      <c r="B9" s="24"/>
      <c r="C9" s="192" t="s">
        <v>131</v>
      </c>
      <c r="D9" s="24"/>
    </row>
    <row r="10" s="1" customFormat="1" ht="18.75" customHeight="1" spans="1:4">
      <c r="A10" s="193" t="s">
        <v>132</v>
      </c>
      <c r="B10" s="24"/>
      <c r="C10" s="192" t="s">
        <v>133</v>
      </c>
      <c r="D10" s="24"/>
    </row>
    <row r="11" s="1" customFormat="1" ht="18.75" customHeight="1" spans="1:4">
      <c r="A11" s="193" t="s">
        <v>134</v>
      </c>
      <c r="B11" s="24"/>
      <c r="C11" s="192" t="s">
        <v>135</v>
      </c>
      <c r="D11" s="24"/>
    </row>
    <row r="12" s="1" customFormat="1" ht="18.75" customHeight="1" spans="1:4">
      <c r="A12" s="193" t="s">
        <v>128</v>
      </c>
      <c r="B12" s="24"/>
      <c r="C12" s="192" t="s">
        <v>136</v>
      </c>
      <c r="D12" s="24"/>
    </row>
    <row r="13" s="1" customFormat="1" ht="18.75" customHeight="1" spans="1:4">
      <c r="A13" s="193" t="s">
        <v>130</v>
      </c>
      <c r="B13" s="24"/>
      <c r="C13" s="192" t="s">
        <v>137</v>
      </c>
      <c r="D13" s="24"/>
    </row>
    <row r="14" s="1" customFormat="1" ht="18.75" customHeight="1" spans="1:4">
      <c r="A14" s="193" t="s">
        <v>132</v>
      </c>
      <c r="B14" s="24"/>
      <c r="C14" s="192" t="s">
        <v>138</v>
      </c>
      <c r="D14" s="24"/>
    </row>
    <row r="15" s="1" customFormat="1" ht="18.75" customHeight="1" spans="1:4">
      <c r="A15" s="194"/>
      <c r="B15" s="24"/>
      <c r="C15" s="22" t="s">
        <v>139</v>
      </c>
      <c r="D15" s="24">
        <v>857396.8</v>
      </c>
    </row>
    <row r="16" s="1" customFormat="1" ht="18.75" customHeight="1" spans="1:4">
      <c r="A16" s="195"/>
      <c r="B16" s="24"/>
      <c r="C16" s="22" t="s">
        <v>140</v>
      </c>
      <c r="D16" s="24">
        <v>62439.84</v>
      </c>
    </row>
    <row r="17" s="1" customFormat="1" ht="18.75" customHeight="1" spans="1:4">
      <c r="A17" s="196"/>
      <c r="B17" s="24"/>
      <c r="C17" s="22" t="s">
        <v>141</v>
      </c>
      <c r="D17" s="24"/>
    </row>
    <row r="18" s="1" customFormat="1" ht="18.75" customHeight="1" spans="1:4">
      <c r="A18" s="196"/>
      <c r="B18" s="24"/>
      <c r="C18" s="22" t="s">
        <v>142</v>
      </c>
      <c r="D18" s="24"/>
    </row>
    <row r="19" s="1" customFormat="1" ht="18.75" customHeight="1" spans="1:4">
      <c r="A19" s="196"/>
      <c r="B19" s="24"/>
      <c r="C19" s="22" t="s">
        <v>143</v>
      </c>
      <c r="D19" s="24"/>
    </row>
    <row r="20" s="1" customFormat="1" ht="18.75" customHeight="1" spans="1:4">
      <c r="A20" s="196"/>
      <c r="B20" s="24"/>
      <c r="C20" s="22" t="s">
        <v>144</v>
      </c>
      <c r="D20" s="24"/>
    </row>
    <row r="21" s="1" customFormat="1" ht="18.75" customHeight="1" spans="1:4">
      <c r="A21" s="196"/>
      <c r="B21" s="24"/>
      <c r="C21" s="22" t="s">
        <v>145</v>
      </c>
      <c r="D21" s="24"/>
    </row>
    <row r="22" s="1" customFormat="1" ht="18.75" customHeight="1" spans="1:4">
      <c r="A22" s="196"/>
      <c r="B22" s="24"/>
      <c r="C22" s="22" t="s">
        <v>146</v>
      </c>
      <c r="D22" s="24">
        <v>1144780.67</v>
      </c>
    </row>
    <row r="23" s="1" customFormat="1" ht="18.75" customHeight="1" spans="1:4">
      <c r="A23" s="196"/>
      <c r="B23" s="24"/>
      <c r="C23" s="22" t="s">
        <v>147</v>
      </c>
      <c r="D23" s="24"/>
    </row>
    <row r="24" s="1" customFormat="1" ht="18.75" customHeight="1" spans="1:4">
      <c r="A24" s="196"/>
      <c r="B24" s="24"/>
      <c r="C24" s="22" t="s">
        <v>148</v>
      </c>
      <c r="D24" s="24"/>
    </row>
    <row r="25" s="1" customFormat="1" ht="18.75" customHeight="1" spans="1:4">
      <c r="A25" s="196"/>
      <c r="B25" s="24"/>
      <c r="C25" s="22" t="s">
        <v>149</v>
      </c>
      <c r="D25" s="24"/>
    </row>
    <row r="26" s="1" customFormat="1" ht="18.75" customHeight="1" spans="1:4">
      <c r="A26" s="196"/>
      <c r="B26" s="24"/>
      <c r="C26" s="22" t="s">
        <v>150</v>
      </c>
      <c r="D26" s="24">
        <v>113985.96</v>
      </c>
    </row>
    <row r="27" s="1" customFormat="1" ht="18.75" customHeight="1" spans="1:4">
      <c r="A27" s="194"/>
      <c r="B27" s="24"/>
      <c r="C27" s="22" t="s">
        <v>151</v>
      </c>
      <c r="D27" s="24"/>
    </row>
    <row r="28" s="1" customFormat="1" ht="18.75" customHeight="1" spans="1:4">
      <c r="A28" s="195"/>
      <c r="B28" s="24"/>
      <c r="C28" s="22" t="s">
        <v>152</v>
      </c>
      <c r="D28" s="24"/>
    </row>
    <row r="29" s="1" customFormat="1" ht="18.75" customHeight="1" spans="1:4">
      <c r="A29" s="196"/>
      <c r="B29" s="24"/>
      <c r="C29" s="22" t="s">
        <v>153</v>
      </c>
      <c r="D29" s="24"/>
    </row>
    <row r="30" s="1" customFormat="1" ht="18.75" customHeight="1" spans="1:4">
      <c r="A30" s="196"/>
      <c r="B30" s="24"/>
      <c r="C30" s="22" t="s">
        <v>154</v>
      </c>
      <c r="D30" s="24"/>
    </row>
    <row r="31" s="1" customFormat="1" ht="18.75" customHeight="1" spans="1:4">
      <c r="A31" s="196"/>
      <c r="B31" s="24"/>
      <c r="C31" s="22" t="s">
        <v>155</v>
      </c>
      <c r="D31" s="24"/>
    </row>
    <row r="32" s="1" customFormat="1" ht="18.75" customHeight="1" spans="1:4">
      <c r="A32" s="196"/>
      <c r="B32" s="24"/>
      <c r="C32" s="22" t="s">
        <v>156</v>
      </c>
      <c r="D32" s="24"/>
    </row>
    <row r="33" s="1" customFormat="1" ht="18.75" customHeight="1" spans="1:4">
      <c r="A33" s="196"/>
      <c r="B33" s="24"/>
      <c r="C33" s="22" t="s">
        <v>157</v>
      </c>
      <c r="D33" s="24"/>
    </row>
    <row r="34" s="1" customFormat="1" ht="18.75" customHeight="1" spans="1:4">
      <c r="A34" s="194"/>
      <c r="B34" s="197"/>
      <c r="C34" s="22" t="s">
        <v>158</v>
      </c>
      <c r="D34" s="197"/>
    </row>
    <row r="35" s="1" customFormat="1" ht="18.75" customHeight="1" spans="1:4">
      <c r="A35" s="194"/>
      <c r="B35" s="24"/>
      <c r="C35" s="198" t="s">
        <v>159</v>
      </c>
      <c r="D35" s="24"/>
    </row>
    <row r="36" s="1" customFormat="1" ht="18.75" customHeight="1" spans="1:4">
      <c r="A36" s="195" t="s">
        <v>160</v>
      </c>
      <c r="B36" s="199">
        <v>2178603.27</v>
      </c>
      <c r="C36" s="194" t="s">
        <v>52</v>
      </c>
      <c r="D36" s="199">
        <v>2178603.27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topLeftCell="B1" workbookViewId="0">
      <pane ySplit="1" topLeftCell="A2" activePane="bottomLeft" state="frozen"/>
      <selection/>
      <selection pane="bottomLeft" activeCell="B1" sqref="$A1:$XFD1048576"/>
    </sheetView>
  </sheetViews>
  <sheetFormatPr defaultColWidth="8" defaultRowHeight="14.25" customHeight="1" outlineLevelCol="6"/>
  <cols>
    <col min="1" max="1" width="17.625" style="1" customWidth="1"/>
    <col min="2" max="2" width="38.5" style="1" customWidth="1"/>
    <col min="3" max="3" width="21.25" style="1" customWidth="1"/>
    <col min="4" max="4" width="17.8666666666667" style="1" customWidth="1"/>
    <col min="5" max="7" width="21.25" style="1" customWidth="1"/>
    <col min="8" max="16384" width="8" style="1"/>
  </cols>
  <sheetData>
    <row r="1" s="1" customFormat="1" customHeight="1" spans="1:7">
      <c r="A1" s="179"/>
      <c r="B1" s="179"/>
      <c r="C1" s="179"/>
      <c r="D1" s="51"/>
      <c r="E1" s="179"/>
      <c r="F1" s="54"/>
      <c r="G1" s="34" t="s">
        <v>161</v>
      </c>
    </row>
    <row r="2" s="1" customFormat="1" ht="39" customHeight="1" spans="1:7">
      <c r="A2" s="5" t="str">
        <f>"2025"&amp;"年一般公共预算支出预算表（按功能科目分类）"</f>
        <v>2025年一般公共预算支出预算表（按功能科目分类）</v>
      </c>
      <c r="B2" s="104"/>
      <c r="C2" s="104"/>
      <c r="D2" s="104"/>
      <c r="E2" s="104"/>
      <c r="F2" s="104"/>
      <c r="G2" s="104"/>
    </row>
    <row r="3" s="1" customFormat="1" ht="18.75" customHeight="1" spans="1:7">
      <c r="A3" s="7" t="str">
        <f>"单位名称："&amp;"沧源佤族自治县供销合作社联合社"</f>
        <v>单位名称：沧源佤族自治县供销合作社联合社</v>
      </c>
      <c r="B3" s="180"/>
      <c r="C3" s="51"/>
      <c r="D3" s="51"/>
      <c r="E3" s="51"/>
      <c r="F3" s="54"/>
      <c r="G3" s="34" t="s">
        <v>1</v>
      </c>
    </row>
    <row r="4" s="1" customFormat="1" ht="18.75" customHeight="1" spans="1:7">
      <c r="A4" s="181" t="s">
        <v>162</v>
      </c>
      <c r="B4" s="182"/>
      <c r="C4" s="105" t="s">
        <v>56</v>
      </c>
      <c r="D4" s="159" t="s">
        <v>76</v>
      </c>
      <c r="E4" s="13"/>
      <c r="F4" s="14"/>
      <c r="G4" s="183" t="s">
        <v>77</v>
      </c>
    </row>
    <row r="5" s="1" customFormat="1" ht="18.75" customHeight="1" spans="1:7">
      <c r="A5" s="184" t="s">
        <v>74</v>
      </c>
      <c r="B5" s="184" t="s">
        <v>75</v>
      </c>
      <c r="C5" s="30"/>
      <c r="D5" s="172" t="s">
        <v>58</v>
      </c>
      <c r="E5" s="172" t="s">
        <v>163</v>
      </c>
      <c r="F5" s="172" t="s">
        <v>164</v>
      </c>
      <c r="G5" s="93"/>
    </row>
    <row r="6" s="1" customFormat="1" ht="18.75" customHeight="1" spans="1:7">
      <c r="A6" s="185" t="s">
        <v>165</v>
      </c>
      <c r="B6" s="185" t="s">
        <v>166</v>
      </c>
      <c r="C6" s="185" t="s">
        <v>167</v>
      </c>
      <c r="D6" s="186">
        <v>4</v>
      </c>
      <c r="E6" s="187" t="s">
        <v>168</v>
      </c>
      <c r="F6" s="187" t="s">
        <v>169</v>
      </c>
      <c r="G6" s="185" t="s">
        <v>170</v>
      </c>
    </row>
    <row r="7" s="1" customFormat="1" ht="18.75" customHeight="1" spans="1:7">
      <c r="A7" s="119" t="s">
        <v>85</v>
      </c>
      <c r="B7" s="119" t="s">
        <v>86</v>
      </c>
      <c r="C7" s="24">
        <v>857396.8</v>
      </c>
      <c r="D7" s="24">
        <v>846396.8</v>
      </c>
      <c r="E7" s="24">
        <v>846396.8</v>
      </c>
      <c r="F7" s="24"/>
      <c r="G7" s="24">
        <v>11000</v>
      </c>
    </row>
    <row r="8" s="1" customFormat="1" ht="18.75" customHeight="1" spans="1:7">
      <c r="A8" s="121" t="s">
        <v>87</v>
      </c>
      <c r="B8" s="121" t="s">
        <v>88</v>
      </c>
      <c r="C8" s="24">
        <v>780444.8</v>
      </c>
      <c r="D8" s="24">
        <v>780444.8</v>
      </c>
      <c r="E8" s="24">
        <v>780444.8</v>
      </c>
      <c r="F8" s="24"/>
      <c r="G8" s="24"/>
    </row>
    <row r="9" s="1" customFormat="1" ht="18.75" customHeight="1" spans="1:7">
      <c r="A9" s="188" t="s">
        <v>89</v>
      </c>
      <c r="B9" s="188" t="s">
        <v>90</v>
      </c>
      <c r="C9" s="24">
        <v>628463.52</v>
      </c>
      <c r="D9" s="24">
        <v>628463.52</v>
      </c>
      <c r="E9" s="24">
        <v>628463.52</v>
      </c>
      <c r="F9" s="24"/>
      <c r="G9" s="24"/>
    </row>
    <row r="10" s="1" customFormat="1" ht="18.75" customHeight="1" spans="1:7">
      <c r="A10" s="188" t="s">
        <v>91</v>
      </c>
      <c r="B10" s="188" t="s">
        <v>92</v>
      </c>
      <c r="C10" s="24">
        <v>151981.28</v>
      </c>
      <c r="D10" s="24">
        <v>151981.28</v>
      </c>
      <c r="E10" s="24">
        <v>151981.28</v>
      </c>
      <c r="F10" s="24"/>
      <c r="G10" s="24"/>
    </row>
    <row r="11" s="1" customFormat="1" ht="18.75" customHeight="1" spans="1:7">
      <c r="A11" s="121" t="s">
        <v>93</v>
      </c>
      <c r="B11" s="121" t="s">
        <v>94</v>
      </c>
      <c r="C11" s="24">
        <v>65952</v>
      </c>
      <c r="D11" s="24">
        <v>65952</v>
      </c>
      <c r="E11" s="24">
        <v>65952</v>
      </c>
      <c r="F11" s="24"/>
      <c r="G11" s="24"/>
    </row>
    <row r="12" s="1" customFormat="1" ht="18.75" customHeight="1" spans="1:7">
      <c r="A12" s="188" t="s">
        <v>95</v>
      </c>
      <c r="B12" s="188" t="s">
        <v>96</v>
      </c>
      <c r="C12" s="24">
        <v>65952</v>
      </c>
      <c r="D12" s="24">
        <v>65952</v>
      </c>
      <c r="E12" s="24">
        <v>65952</v>
      </c>
      <c r="F12" s="24"/>
      <c r="G12" s="24"/>
    </row>
    <row r="13" s="1" customFormat="1" ht="18.75" customHeight="1" spans="1:7">
      <c r="A13" s="121" t="s">
        <v>97</v>
      </c>
      <c r="B13" s="121" t="s">
        <v>98</v>
      </c>
      <c r="C13" s="24">
        <v>11000</v>
      </c>
      <c r="D13" s="24"/>
      <c r="E13" s="24"/>
      <c r="F13" s="24"/>
      <c r="G13" s="24">
        <v>11000</v>
      </c>
    </row>
    <row r="14" s="1" customFormat="1" ht="18.75" customHeight="1" spans="1:7">
      <c r="A14" s="188" t="s">
        <v>99</v>
      </c>
      <c r="B14" s="188" t="s">
        <v>100</v>
      </c>
      <c r="C14" s="24">
        <v>11000</v>
      </c>
      <c r="D14" s="24"/>
      <c r="E14" s="24"/>
      <c r="F14" s="24"/>
      <c r="G14" s="24">
        <v>11000</v>
      </c>
    </row>
    <row r="15" s="1" customFormat="1" ht="18.75" customHeight="1" spans="1:7">
      <c r="A15" s="119" t="s">
        <v>101</v>
      </c>
      <c r="B15" s="119" t="s">
        <v>102</v>
      </c>
      <c r="C15" s="24">
        <v>62439.84</v>
      </c>
      <c r="D15" s="24">
        <v>62439.84</v>
      </c>
      <c r="E15" s="24">
        <v>62439.84</v>
      </c>
      <c r="F15" s="24"/>
      <c r="G15" s="24"/>
    </row>
    <row r="16" s="1" customFormat="1" ht="18.75" customHeight="1" spans="1:7">
      <c r="A16" s="121" t="s">
        <v>103</v>
      </c>
      <c r="B16" s="121" t="s">
        <v>104</v>
      </c>
      <c r="C16" s="24">
        <v>62439.84</v>
      </c>
      <c r="D16" s="24">
        <v>62439.84</v>
      </c>
      <c r="E16" s="24">
        <v>62439.84</v>
      </c>
      <c r="F16" s="24"/>
      <c r="G16" s="24"/>
    </row>
    <row r="17" s="1" customFormat="1" ht="18.75" customHeight="1" spans="1:7">
      <c r="A17" s="188" t="s">
        <v>105</v>
      </c>
      <c r="B17" s="188" t="s">
        <v>106</v>
      </c>
      <c r="C17" s="24">
        <v>56208.07</v>
      </c>
      <c r="D17" s="24">
        <v>56208.07</v>
      </c>
      <c r="E17" s="24">
        <v>56208.07</v>
      </c>
      <c r="F17" s="24"/>
      <c r="G17" s="24"/>
    </row>
    <row r="18" s="1" customFormat="1" ht="18.75" customHeight="1" spans="1:7">
      <c r="A18" s="188" t="s">
        <v>109</v>
      </c>
      <c r="B18" s="188" t="s">
        <v>110</v>
      </c>
      <c r="C18" s="24">
        <v>6231.77</v>
      </c>
      <c r="D18" s="24">
        <v>6231.77</v>
      </c>
      <c r="E18" s="24">
        <v>6231.77</v>
      </c>
      <c r="F18" s="24"/>
      <c r="G18" s="24"/>
    </row>
    <row r="19" s="1" customFormat="1" ht="18.75" customHeight="1" spans="1:7">
      <c r="A19" s="119" t="s">
        <v>111</v>
      </c>
      <c r="B19" s="119" t="s">
        <v>112</v>
      </c>
      <c r="C19" s="24">
        <v>1144780.67</v>
      </c>
      <c r="D19" s="24">
        <v>1144780.67</v>
      </c>
      <c r="E19" s="24">
        <v>1046625.39</v>
      </c>
      <c r="F19" s="24">
        <v>98155.28</v>
      </c>
      <c r="G19" s="24"/>
    </row>
    <row r="20" s="1" customFormat="1" ht="18.75" customHeight="1" spans="1:7">
      <c r="A20" s="121" t="s">
        <v>113</v>
      </c>
      <c r="B20" s="121" t="s">
        <v>114</v>
      </c>
      <c r="C20" s="24">
        <v>1144780.67</v>
      </c>
      <c r="D20" s="24">
        <v>1144780.67</v>
      </c>
      <c r="E20" s="24">
        <v>1046625.39</v>
      </c>
      <c r="F20" s="24">
        <v>98155.28</v>
      </c>
      <c r="G20" s="24"/>
    </row>
    <row r="21" s="1" customFormat="1" ht="18.75" customHeight="1" spans="1:7">
      <c r="A21" s="188" t="s">
        <v>115</v>
      </c>
      <c r="B21" s="188" t="s">
        <v>116</v>
      </c>
      <c r="C21" s="24">
        <v>1144780.67</v>
      </c>
      <c r="D21" s="24">
        <v>1144780.67</v>
      </c>
      <c r="E21" s="24">
        <v>1046625.39</v>
      </c>
      <c r="F21" s="24">
        <v>98155.28</v>
      </c>
      <c r="G21" s="24"/>
    </row>
    <row r="22" s="1" customFormat="1" ht="18.75" customHeight="1" spans="1:7">
      <c r="A22" s="119" t="s">
        <v>117</v>
      </c>
      <c r="B22" s="119" t="s">
        <v>118</v>
      </c>
      <c r="C22" s="24">
        <v>113985.96</v>
      </c>
      <c r="D22" s="24">
        <v>113985.96</v>
      </c>
      <c r="E22" s="24">
        <v>113985.96</v>
      </c>
      <c r="F22" s="24"/>
      <c r="G22" s="24"/>
    </row>
    <row r="23" s="1" customFormat="1" ht="18.75" customHeight="1" spans="1:7">
      <c r="A23" s="121" t="s">
        <v>119</v>
      </c>
      <c r="B23" s="121" t="s">
        <v>120</v>
      </c>
      <c r="C23" s="24">
        <v>113985.96</v>
      </c>
      <c r="D23" s="24">
        <v>113985.96</v>
      </c>
      <c r="E23" s="24">
        <v>113985.96</v>
      </c>
      <c r="F23" s="24"/>
      <c r="G23" s="24"/>
    </row>
    <row r="24" s="1" customFormat="1" ht="18.75" customHeight="1" spans="1:7">
      <c r="A24" s="188" t="s">
        <v>121</v>
      </c>
      <c r="B24" s="188" t="s">
        <v>122</v>
      </c>
      <c r="C24" s="24">
        <v>113985.96</v>
      </c>
      <c r="D24" s="24">
        <v>113985.96</v>
      </c>
      <c r="E24" s="24">
        <v>113985.96</v>
      </c>
      <c r="F24" s="24"/>
      <c r="G24" s="24"/>
    </row>
    <row r="25" s="1" customFormat="1" ht="18.75" customHeight="1" spans="1:7">
      <c r="A25" s="47" t="s">
        <v>56</v>
      </c>
      <c r="B25" s="47"/>
      <c r="C25" s="24">
        <v>2178603.27</v>
      </c>
      <c r="D25" s="24">
        <v>2167603.27</v>
      </c>
      <c r="E25" s="24">
        <v>2069447.99</v>
      </c>
      <c r="F25" s="24">
        <v>98155.28</v>
      </c>
      <c r="G25" s="24">
        <v>11000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8" defaultRowHeight="14.25" customHeight="1" outlineLevelCol="6"/>
  <cols>
    <col min="1" max="1" width="20.625" style="1" customWidth="1"/>
    <col min="2" max="7" width="19.9916666666667" style="1" customWidth="1"/>
    <col min="8" max="16384" width="8" style="1"/>
  </cols>
  <sheetData>
    <row r="1" s="1" customFormat="1" ht="15" customHeight="1" spans="1:7">
      <c r="A1" s="167"/>
      <c r="B1" s="168"/>
      <c r="C1" s="168"/>
      <c r="D1" s="169"/>
      <c r="E1" s="1"/>
      <c r="F1" s="1"/>
      <c r="G1" s="170" t="s">
        <v>171</v>
      </c>
    </row>
    <row r="2" s="1" customFormat="1" ht="39" customHeight="1" spans="1:7">
      <c r="A2" s="157" t="str">
        <f>"2025"&amp;"年“三公”经费支出预算表"</f>
        <v>2025年“三公”经费支出预算表</v>
      </c>
      <c r="B2" s="68"/>
      <c r="C2" s="68"/>
      <c r="D2" s="68"/>
      <c r="E2" s="68"/>
      <c r="F2" s="68"/>
      <c r="G2" s="68"/>
    </row>
    <row r="3" s="1" customFormat="1" ht="18.75" customHeight="1" spans="1:7">
      <c r="A3" s="36" t="str">
        <f>"单位名称："&amp;"沧源佤族自治县供销合作社联合社"</f>
        <v>单位名称：沧源佤族自治县供销合作社联合社</v>
      </c>
      <c r="B3" s="168"/>
      <c r="C3" s="168"/>
      <c r="D3" s="64"/>
      <c r="E3" s="3"/>
      <c r="F3" s="1"/>
      <c r="G3" s="170" t="s">
        <v>172</v>
      </c>
    </row>
    <row r="4" s="1" customFormat="1" ht="18.75" customHeight="1" spans="1:7">
      <c r="A4" s="10" t="s">
        <v>173</v>
      </c>
      <c r="B4" s="10" t="s">
        <v>174</v>
      </c>
      <c r="C4" s="28" t="s">
        <v>175</v>
      </c>
      <c r="D4" s="12" t="s">
        <v>176</v>
      </c>
      <c r="E4" s="13"/>
      <c r="F4" s="14"/>
      <c r="G4" s="28" t="s">
        <v>177</v>
      </c>
    </row>
    <row r="5" s="1" customFormat="1" ht="18.75" customHeight="1" spans="1:7">
      <c r="A5" s="17"/>
      <c r="B5" s="171"/>
      <c r="C5" s="30"/>
      <c r="D5" s="172" t="s">
        <v>58</v>
      </c>
      <c r="E5" s="172" t="s">
        <v>178</v>
      </c>
      <c r="F5" s="172" t="s">
        <v>179</v>
      </c>
      <c r="G5" s="30"/>
    </row>
    <row r="6" s="1" customFormat="1" ht="18.75" customHeight="1" spans="1:7">
      <c r="A6" s="173" t="s">
        <v>56</v>
      </c>
      <c r="B6" s="174">
        <v>1</v>
      </c>
      <c r="C6" s="175">
        <v>2</v>
      </c>
      <c r="D6" s="176">
        <v>3</v>
      </c>
      <c r="E6" s="176">
        <v>4</v>
      </c>
      <c r="F6" s="176">
        <v>5</v>
      </c>
      <c r="G6" s="175">
        <v>6</v>
      </c>
    </row>
    <row r="7" s="1" customFormat="1" ht="18.75" customHeight="1" spans="1:7">
      <c r="A7" s="173" t="s">
        <v>56</v>
      </c>
      <c r="B7" s="177">
        <v>3000</v>
      </c>
      <c r="C7" s="177"/>
      <c r="D7" s="177"/>
      <c r="E7" s="177"/>
      <c r="F7" s="177"/>
      <c r="G7" s="177">
        <v>3000</v>
      </c>
    </row>
    <row r="8" s="1" customFormat="1" ht="18.75" customHeight="1" spans="1:7">
      <c r="A8" s="178" t="s">
        <v>180</v>
      </c>
      <c r="B8" s="177"/>
      <c r="C8" s="177"/>
      <c r="D8" s="177"/>
      <c r="E8" s="177"/>
      <c r="F8" s="177"/>
      <c r="G8" s="177"/>
    </row>
    <row r="9" s="1" customFormat="1" ht="18.75" customHeight="1" spans="1:7">
      <c r="A9" s="178" t="s">
        <v>181</v>
      </c>
      <c r="B9" s="177">
        <v>3000</v>
      </c>
      <c r="C9" s="177"/>
      <c r="D9" s="177"/>
      <c r="E9" s="177"/>
      <c r="F9" s="177"/>
      <c r="G9" s="177">
        <v>3000</v>
      </c>
    </row>
    <row r="10" s="1" customFormat="1" ht="18.75" customHeight="1" spans="1:7">
      <c r="A10" s="178" t="s">
        <v>182</v>
      </c>
      <c r="B10" s="177"/>
      <c r="C10" s="177"/>
      <c r="D10" s="177"/>
      <c r="E10" s="177"/>
      <c r="F10" s="177"/>
      <c r="G10" s="177"/>
    </row>
    <row r="11" s="1" customFormat="1" ht="18.75" customHeight="1" spans="1:7">
      <c r="A11" s="178" t="s">
        <v>183</v>
      </c>
      <c r="B11" s="177"/>
      <c r="C11" s="177"/>
      <c r="D11" s="177"/>
      <c r="E11" s="177"/>
      <c r="F11" s="177"/>
      <c r="G11" s="177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pane ySplit="1" topLeftCell="A17" activePane="bottomLeft" state="frozen"/>
      <selection/>
      <selection pane="bottomLeft" activeCell="D1" sqref="$A1:$XFD1048576"/>
    </sheetView>
  </sheetViews>
  <sheetFormatPr defaultColWidth="8" defaultRowHeight="27" customHeight="1"/>
  <cols>
    <col min="1" max="1" width="28.7416666666667" style="1" customWidth="1"/>
    <col min="2" max="2" width="22.2416666666667" style="1" customWidth="1"/>
    <col min="3" max="3" width="23.25" style="1" customWidth="1"/>
    <col min="4" max="4" width="8.875" style="1" customWidth="1"/>
    <col min="5" max="5" width="15.375" style="1" customWidth="1"/>
    <col min="6" max="6" width="9" style="1" customWidth="1"/>
    <col min="7" max="7" width="20.125" style="1" customWidth="1"/>
    <col min="8" max="21" width="17.3666666666667" style="1" customWidth="1"/>
    <col min="22" max="23" width="17.5" style="1" customWidth="1"/>
    <col min="24" max="16384" width="8" style="1"/>
  </cols>
  <sheetData>
    <row r="1" s="1" customFormat="1" customHeight="1" spans="2:23">
      <c r="B1" s="155"/>
      <c r="C1" s="1"/>
      <c r="D1" s="156"/>
      <c r="E1" s="156"/>
      <c r="F1" s="156"/>
      <c r="G1" s="156"/>
      <c r="H1" s="65"/>
      <c r="I1" s="65"/>
      <c r="J1" s="65"/>
      <c r="K1" s="65"/>
      <c r="L1" s="65"/>
      <c r="M1" s="65"/>
      <c r="N1" s="3"/>
      <c r="O1" s="3"/>
      <c r="P1" s="3"/>
      <c r="Q1" s="65"/>
      <c r="R1" s="1"/>
      <c r="S1" s="1"/>
      <c r="T1" s="1"/>
      <c r="U1" s="155"/>
      <c r="V1" s="1"/>
      <c r="W1" s="33" t="s">
        <v>184</v>
      </c>
    </row>
    <row r="2" s="1" customFormat="1" customHeight="1" spans="1:23">
      <c r="A2" s="157" t="str">
        <f>"2025"&amp;"年部门基本支出预算表"</f>
        <v>2025年部门基本支出预算表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"/>
      <c r="O2" s="6"/>
      <c r="P2" s="6"/>
      <c r="Q2" s="68"/>
      <c r="R2" s="68"/>
      <c r="S2" s="68"/>
      <c r="T2" s="68"/>
      <c r="U2" s="68"/>
      <c r="V2" s="68"/>
      <c r="W2" s="68"/>
    </row>
    <row r="3" s="1" customFormat="1" customHeight="1" spans="1:23">
      <c r="A3" s="7" t="str">
        <f>"单位名称："&amp;"沧源佤族自治县供销合作社联合社"</f>
        <v>单位名称：沧源佤族自治县供销合作社联合社</v>
      </c>
      <c r="B3" s="158"/>
      <c r="C3" s="158"/>
      <c r="D3" s="158"/>
      <c r="E3" s="158"/>
      <c r="F3" s="158"/>
      <c r="G3" s="158"/>
      <c r="H3" s="70"/>
      <c r="I3" s="70"/>
      <c r="J3" s="70"/>
      <c r="K3" s="70"/>
      <c r="L3" s="70"/>
      <c r="M3" s="70"/>
      <c r="N3" s="9"/>
      <c r="O3" s="9"/>
      <c r="P3" s="9"/>
      <c r="Q3" s="70"/>
      <c r="R3" s="1"/>
      <c r="S3" s="1"/>
      <c r="T3" s="1"/>
      <c r="U3" s="155"/>
      <c r="V3" s="1"/>
      <c r="W3" s="33" t="s">
        <v>172</v>
      </c>
    </row>
    <row r="4" s="1" customFormat="1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59" t="s">
        <v>192</v>
      </c>
      <c r="I4" s="88" t="s">
        <v>192</v>
      </c>
      <c r="J4" s="88"/>
      <c r="K4" s="88"/>
      <c r="L4" s="88"/>
      <c r="M4" s="88"/>
      <c r="N4" s="13"/>
      <c r="O4" s="13"/>
      <c r="P4" s="13"/>
      <c r="Q4" s="73" t="s">
        <v>62</v>
      </c>
      <c r="R4" s="88" t="s">
        <v>79</v>
      </c>
      <c r="S4" s="88"/>
      <c r="T4" s="88"/>
      <c r="U4" s="88"/>
      <c r="V4" s="88"/>
      <c r="W4" s="164"/>
    </row>
    <row r="5" s="1" customFormat="1" customHeight="1" spans="1:23">
      <c r="A5" s="15"/>
      <c r="B5" s="160"/>
      <c r="C5" s="15"/>
      <c r="D5" s="15"/>
      <c r="E5" s="15"/>
      <c r="F5" s="15"/>
      <c r="G5" s="15"/>
      <c r="H5" s="105" t="s">
        <v>193</v>
      </c>
      <c r="I5" s="159" t="s">
        <v>59</v>
      </c>
      <c r="J5" s="88"/>
      <c r="K5" s="88"/>
      <c r="L5" s="88"/>
      <c r="M5" s="164"/>
      <c r="N5" s="12" t="s">
        <v>194</v>
      </c>
      <c r="O5" s="13"/>
      <c r="P5" s="14"/>
      <c r="Q5" s="10" t="s">
        <v>62</v>
      </c>
      <c r="R5" s="159" t="s">
        <v>79</v>
      </c>
      <c r="S5" s="73" t="s">
        <v>65</v>
      </c>
      <c r="T5" s="88" t="s">
        <v>79</v>
      </c>
      <c r="U5" s="73" t="s">
        <v>67</v>
      </c>
      <c r="V5" s="73" t="s">
        <v>68</v>
      </c>
      <c r="W5" s="166" t="s">
        <v>69</v>
      </c>
    </row>
    <row r="6" s="1" customFormat="1" customHeight="1" spans="1:23">
      <c r="A6" s="29"/>
      <c r="B6" s="29"/>
      <c r="C6" s="29"/>
      <c r="D6" s="29"/>
      <c r="E6" s="29"/>
      <c r="F6" s="29"/>
      <c r="G6" s="29"/>
      <c r="H6" s="29"/>
      <c r="I6" s="165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29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s="1" customFormat="1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62</v>
      </c>
      <c r="R7" s="17" t="s">
        <v>58</v>
      </c>
      <c r="S7" s="17" t="s">
        <v>65</v>
      </c>
      <c r="T7" s="17" t="s">
        <v>200</v>
      </c>
      <c r="U7" s="17" t="s">
        <v>67</v>
      </c>
      <c r="V7" s="17" t="s">
        <v>68</v>
      </c>
      <c r="W7" s="17" t="s">
        <v>69</v>
      </c>
    </row>
    <row r="8" s="1" customFormat="1" customHeight="1" spans="1:23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</row>
    <row r="9" s="1" customFormat="1" customHeight="1" spans="1:23">
      <c r="A9" s="162" t="s">
        <v>71</v>
      </c>
      <c r="B9" s="162"/>
      <c r="C9" s="162"/>
      <c r="D9" s="162"/>
      <c r="E9" s="162"/>
      <c r="F9" s="162"/>
      <c r="G9" s="162"/>
      <c r="H9" s="24">
        <v>2167603.27</v>
      </c>
      <c r="I9" s="24">
        <v>2167603.27</v>
      </c>
      <c r="J9" s="24"/>
      <c r="K9" s="24"/>
      <c r="L9" s="24">
        <v>2167603.27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customHeight="1" spans="1:23">
      <c r="A10" s="163" t="s">
        <v>71</v>
      </c>
      <c r="B10" s="21"/>
      <c r="C10" s="21"/>
      <c r="D10" s="21"/>
      <c r="E10" s="21"/>
      <c r="F10" s="21"/>
      <c r="G10" s="21"/>
      <c r="H10" s="24">
        <v>2167603.27</v>
      </c>
      <c r="I10" s="24">
        <v>2167603.27</v>
      </c>
      <c r="J10" s="24"/>
      <c r="K10" s="24"/>
      <c r="L10" s="24">
        <v>2167603.27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customHeight="1" spans="1:23">
      <c r="A11" s="26"/>
      <c r="B11" s="21" t="s">
        <v>202</v>
      </c>
      <c r="C11" s="21" t="s">
        <v>203</v>
      </c>
      <c r="D11" s="21" t="s">
        <v>115</v>
      </c>
      <c r="E11" s="21" t="s">
        <v>116</v>
      </c>
      <c r="F11" s="21" t="s">
        <v>204</v>
      </c>
      <c r="G11" s="21" t="s">
        <v>205</v>
      </c>
      <c r="H11" s="24">
        <v>367764</v>
      </c>
      <c r="I11" s="24">
        <v>367764</v>
      </c>
      <c r="J11" s="24"/>
      <c r="K11" s="24"/>
      <c r="L11" s="24">
        <v>367764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="1" customFormat="1" customHeight="1" spans="1:23">
      <c r="A12" s="26"/>
      <c r="B12" s="21" t="s">
        <v>202</v>
      </c>
      <c r="C12" s="21" t="s">
        <v>203</v>
      </c>
      <c r="D12" s="21" t="s">
        <v>115</v>
      </c>
      <c r="E12" s="21" t="s">
        <v>116</v>
      </c>
      <c r="F12" s="21" t="s">
        <v>206</v>
      </c>
      <c r="G12" s="21" t="s">
        <v>207</v>
      </c>
      <c r="H12" s="24">
        <v>489252</v>
      </c>
      <c r="I12" s="24">
        <v>489252</v>
      </c>
      <c r="J12" s="24"/>
      <c r="K12" s="24"/>
      <c r="L12" s="24">
        <v>489252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="1" customFormat="1" customHeight="1" spans="1:23">
      <c r="A13" s="26"/>
      <c r="B13" s="21" t="s">
        <v>202</v>
      </c>
      <c r="C13" s="21" t="s">
        <v>203</v>
      </c>
      <c r="D13" s="21" t="s">
        <v>115</v>
      </c>
      <c r="E13" s="21" t="s">
        <v>116</v>
      </c>
      <c r="F13" s="21" t="s">
        <v>208</v>
      </c>
      <c r="G13" s="21" t="s">
        <v>209</v>
      </c>
      <c r="H13" s="24">
        <v>30647</v>
      </c>
      <c r="I13" s="24">
        <v>30647</v>
      </c>
      <c r="J13" s="24"/>
      <c r="K13" s="24"/>
      <c r="L13" s="24">
        <v>30647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="1" customFormat="1" customHeight="1" spans="1:23">
      <c r="A14" s="26"/>
      <c r="B14" s="21" t="s">
        <v>210</v>
      </c>
      <c r="C14" s="21" t="s">
        <v>211</v>
      </c>
      <c r="D14" s="21" t="s">
        <v>115</v>
      </c>
      <c r="E14" s="21" t="s">
        <v>116</v>
      </c>
      <c r="F14" s="21" t="s">
        <v>208</v>
      </c>
      <c r="G14" s="21" t="s">
        <v>209</v>
      </c>
      <c r="H14" s="24">
        <v>158220</v>
      </c>
      <c r="I14" s="24">
        <v>158220</v>
      </c>
      <c r="J14" s="24"/>
      <c r="K14" s="24"/>
      <c r="L14" s="24">
        <v>158220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="1" customFormat="1" customHeight="1" spans="1:23">
      <c r="A15" s="26"/>
      <c r="B15" s="21" t="s">
        <v>212</v>
      </c>
      <c r="C15" s="21" t="s">
        <v>213</v>
      </c>
      <c r="D15" s="21" t="s">
        <v>91</v>
      </c>
      <c r="E15" s="21" t="s">
        <v>92</v>
      </c>
      <c r="F15" s="21" t="s">
        <v>214</v>
      </c>
      <c r="G15" s="21" t="s">
        <v>215</v>
      </c>
      <c r="H15" s="24">
        <v>151981.28</v>
      </c>
      <c r="I15" s="24">
        <v>151981.28</v>
      </c>
      <c r="J15" s="24"/>
      <c r="K15" s="24"/>
      <c r="L15" s="24">
        <v>151981.28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="1" customFormat="1" customHeight="1" spans="1:23">
      <c r="A16" s="26"/>
      <c r="B16" s="21" t="s">
        <v>212</v>
      </c>
      <c r="C16" s="21" t="s">
        <v>213</v>
      </c>
      <c r="D16" s="21" t="s">
        <v>105</v>
      </c>
      <c r="E16" s="21" t="s">
        <v>106</v>
      </c>
      <c r="F16" s="21" t="s">
        <v>216</v>
      </c>
      <c r="G16" s="21" t="s">
        <v>217</v>
      </c>
      <c r="H16" s="24">
        <v>47499.78</v>
      </c>
      <c r="I16" s="24">
        <v>47499.78</v>
      </c>
      <c r="J16" s="24"/>
      <c r="K16" s="24"/>
      <c r="L16" s="24">
        <v>47499.78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="1" customFormat="1" customHeight="1" spans="1:23">
      <c r="A17" s="26"/>
      <c r="B17" s="21" t="s">
        <v>212</v>
      </c>
      <c r="C17" s="21" t="s">
        <v>213</v>
      </c>
      <c r="D17" s="21" t="s">
        <v>105</v>
      </c>
      <c r="E17" s="21" t="s">
        <v>106</v>
      </c>
      <c r="F17" s="21" t="s">
        <v>216</v>
      </c>
      <c r="G17" s="21" t="s">
        <v>217</v>
      </c>
      <c r="H17" s="24">
        <v>8708.29</v>
      </c>
      <c r="I17" s="24">
        <v>8708.29</v>
      </c>
      <c r="J17" s="24"/>
      <c r="K17" s="24"/>
      <c r="L17" s="24">
        <v>8708.29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="1" customFormat="1" customHeight="1" spans="1:23">
      <c r="A18" s="26"/>
      <c r="B18" s="21" t="s">
        <v>212</v>
      </c>
      <c r="C18" s="21" t="s">
        <v>213</v>
      </c>
      <c r="D18" s="21" t="s">
        <v>107</v>
      </c>
      <c r="E18" s="21" t="s">
        <v>108</v>
      </c>
      <c r="F18" s="21" t="s">
        <v>216</v>
      </c>
      <c r="G18" s="21" t="s">
        <v>217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="1" customFormat="1" customHeight="1" spans="1:23">
      <c r="A19" s="26"/>
      <c r="B19" s="21" t="s">
        <v>212</v>
      </c>
      <c r="C19" s="21" t="s">
        <v>213</v>
      </c>
      <c r="D19" s="21" t="s">
        <v>107</v>
      </c>
      <c r="E19" s="21" t="s">
        <v>108</v>
      </c>
      <c r="F19" s="21" t="s">
        <v>216</v>
      </c>
      <c r="G19" s="21" t="s">
        <v>217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="1" customFormat="1" customHeight="1" spans="1:23">
      <c r="A20" s="26"/>
      <c r="B20" s="21" t="s">
        <v>212</v>
      </c>
      <c r="C20" s="21" t="s">
        <v>213</v>
      </c>
      <c r="D20" s="21" t="s">
        <v>109</v>
      </c>
      <c r="E20" s="21" t="s">
        <v>110</v>
      </c>
      <c r="F20" s="21" t="s">
        <v>218</v>
      </c>
      <c r="G20" s="21" t="s">
        <v>219</v>
      </c>
      <c r="H20" s="24">
        <v>4332</v>
      </c>
      <c r="I20" s="24">
        <v>4332</v>
      </c>
      <c r="J20" s="24"/>
      <c r="K20" s="24"/>
      <c r="L20" s="24">
        <v>4332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="1" customFormat="1" customHeight="1" spans="1:23">
      <c r="A21" s="26"/>
      <c r="B21" s="21" t="s">
        <v>212</v>
      </c>
      <c r="C21" s="21" t="s">
        <v>213</v>
      </c>
      <c r="D21" s="21" t="s">
        <v>109</v>
      </c>
      <c r="E21" s="21" t="s">
        <v>110</v>
      </c>
      <c r="F21" s="21" t="s">
        <v>218</v>
      </c>
      <c r="G21" s="21" t="s">
        <v>219</v>
      </c>
      <c r="H21" s="24">
        <v>1899.77</v>
      </c>
      <c r="I21" s="24">
        <v>1899.77</v>
      </c>
      <c r="J21" s="24"/>
      <c r="K21" s="24"/>
      <c r="L21" s="24">
        <v>1899.77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="1" customFormat="1" customHeight="1" spans="1:23">
      <c r="A22" s="26"/>
      <c r="B22" s="21" t="s">
        <v>212</v>
      </c>
      <c r="C22" s="21" t="s">
        <v>213</v>
      </c>
      <c r="D22" s="21" t="s">
        <v>115</v>
      </c>
      <c r="E22" s="21" t="s">
        <v>116</v>
      </c>
      <c r="F22" s="21" t="s">
        <v>218</v>
      </c>
      <c r="G22" s="21" t="s">
        <v>219</v>
      </c>
      <c r="H22" s="24">
        <v>742.39</v>
      </c>
      <c r="I22" s="24">
        <v>742.39</v>
      </c>
      <c r="J22" s="24"/>
      <c r="K22" s="24"/>
      <c r="L22" s="24">
        <v>742.39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="1" customFormat="1" customHeight="1" spans="1:23">
      <c r="A23" s="26"/>
      <c r="B23" s="21" t="s">
        <v>220</v>
      </c>
      <c r="C23" s="21" t="s">
        <v>122</v>
      </c>
      <c r="D23" s="21" t="s">
        <v>121</v>
      </c>
      <c r="E23" s="21" t="s">
        <v>122</v>
      </c>
      <c r="F23" s="21" t="s">
        <v>221</v>
      </c>
      <c r="G23" s="21" t="s">
        <v>122</v>
      </c>
      <c r="H23" s="24">
        <v>113985.96</v>
      </c>
      <c r="I23" s="24">
        <v>113985.96</v>
      </c>
      <c r="J23" s="24"/>
      <c r="K23" s="24"/>
      <c r="L23" s="24">
        <v>113985.96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="1" customFormat="1" customHeight="1" spans="1:23">
      <c r="A24" s="26"/>
      <c r="B24" s="21" t="s">
        <v>222</v>
      </c>
      <c r="C24" s="21" t="s">
        <v>223</v>
      </c>
      <c r="D24" s="21" t="s">
        <v>115</v>
      </c>
      <c r="E24" s="21" t="s">
        <v>116</v>
      </c>
      <c r="F24" s="21" t="s">
        <v>224</v>
      </c>
      <c r="G24" s="21" t="s">
        <v>225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="1" customFormat="1" customHeight="1" spans="1:23">
      <c r="A25" s="26"/>
      <c r="B25" s="21" t="s">
        <v>222</v>
      </c>
      <c r="C25" s="21" t="s">
        <v>223</v>
      </c>
      <c r="D25" s="21" t="s">
        <v>115</v>
      </c>
      <c r="E25" s="21" t="s">
        <v>116</v>
      </c>
      <c r="F25" s="21" t="s">
        <v>224</v>
      </c>
      <c r="G25" s="21" t="s">
        <v>225</v>
      </c>
      <c r="H25" s="24">
        <v>5000</v>
      </c>
      <c r="I25" s="24">
        <v>5000</v>
      </c>
      <c r="J25" s="24"/>
      <c r="K25" s="24"/>
      <c r="L25" s="24">
        <v>5000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="1" customFormat="1" customHeight="1" spans="1:23">
      <c r="A26" s="26"/>
      <c r="B26" s="21" t="s">
        <v>222</v>
      </c>
      <c r="C26" s="21" t="s">
        <v>223</v>
      </c>
      <c r="D26" s="21" t="s">
        <v>115</v>
      </c>
      <c r="E26" s="21" t="s">
        <v>116</v>
      </c>
      <c r="F26" s="21" t="s">
        <v>226</v>
      </c>
      <c r="G26" s="21" t="s">
        <v>227</v>
      </c>
      <c r="H26" s="24">
        <v>5000</v>
      </c>
      <c r="I26" s="24">
        <v>5000</v>
      </c>
      <c r="J26" s="24"/>
      <c r="K26" s="24"/>
      <c r="L26" s="24">
        <v>5000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="1" customFormat="1" customHeight="1" spans="1:23">
      <c r="A27" s="26"/>
      <c r="B27" s="21" t="s">
        <v>222</v>
      </c>
      <c r="C27" s="21" t="s">
        <v>223</v>
      </c>
      <c r="D27" s="21" t="s">
        <v>115</v>
      </c>
      <c r="E27" s="21" t="s">
        <v>116</v>
      </c>
      <c r="F27" s="21" t="s">
        <v>228</v>
      </c>
      <c r="G27" s="21" t="s">
        <v>229</v>
      </c>
      <c r="H27" s="24">
        <v>5000</v>
      </c>
      <c r="I27" s="24">
        <v>5000</v>
      </c>
      <c r="J27" s="24"/>
      <c r="K27" s="24"/>
      <c r="L27" s="24">
        <v>5000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="1" customFormat="1" customHeight="1" spans="1:23">
      <c r="A28" s="26"/>
      <c r="B28" s="21" t="s">
        <v>222</v>
      </c>
      <c r="C28" s="21" t="s">
        <v>223</v>
      </c>
      <c r="D28" s="21" t="s">
        <v>115</v>
      </c>
      <c r="E28" s="21" t="s">
        <v>116</v>
      </c>
      <c r="F28" s="21" t="s">
        <v>230</v>
      </c>
      <c r="G28" s="21" t="s">
        <v>231</v>
      </c>
      <c r="H28" s="24">
        <v>1000</v>
      </c>
      <c r="I28" s="24">
        <v>1000</v>
      </c>
      <c r="J28" s="24"/>
      <c r="K28" s="24"/>
      <c r="L28" s="24">
        <v>1000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="1" customFormat="1" customHeight="1" spans="1:23">
      <c r="A29" s="26"/>
      <c r="B29" s="21" t="s">
        <v>222</v>
      </c>
      <c r="C29" s="21" t="s">
        <v>223</v>
      </c>
      <c r="D29" s="21" t="s">
        <v>115</v>
      </c>
      <c r="E29" s="21" t="s">
        <v>116</v>
      </c>
      <c r="F29" s="21" t="s">
        <v>232</v>
      </c>
      <c r="G29" s="21" t="s">
        <v>233</v>
      </c>
      <c r="H29" s="24">
        <v>1000</v>
      </c>
      <c r="I29" s="24">
        <v>1000</v>
      </c>
      <c r="J29" s="24"/>
      <c r="K29" s="24"/>
      <c r="L29" s="24">
        <v>1000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="1" customFormat="1" customHeight="1" spans="1:23">
      <c r="A30" s="26"/>
      <c r="B30" s="21" t="s">
        <v>234</v>
      </c>
      <c r="C30" s="21" t="s">
        <v>235</v>
      </c>
      <c r="D30" s="21" t="s">
        <v>115</v>
      </c>
      <c r="E30" s="21" t="s">
        <v>116</v>
      </c>
      <c r="F30" s="21" t="s">
        <v>236</v>
      </c>
      <c r="G30" s="21" t="s">
        <v>177</v>
      </c>
      <c r="H30" s="24">
        <v>3000</v>
      </c>
      <c r="I30" s="24">
        <v>3000</v>
      </c>
      <c r="J30" s="24"/>
      <c r="K30" s="24"/>
      <c r="L30" s="24">
        <v>3000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="1" customFormat="1" customHeight="1" spans="1:23">
      <c r="A31" s="26"/>
      <c r="B31" s="21" t="s">
        <v>237</v>
      </c>
      <c r="C31" s="21" t="s">
        <v>238</v>
      </c>
      <c r="D31" s="21" t="s">
        <v>115</v>
      </c>
      <c r="E31" s="21" t="s">
        <v>116</v>
      </c>
      <c r="F31" s="21" t="s">
        <v>239</v>
      </c>
      <c r="G31" s="21" t="s">
        <v>238</v>
      </c>
      <c r="H31" s="24">
        <v>7355.28</v>
      </c>
      <c r="I31" s="24">
        <v>7355.28</v>
      </c>
      <c r="J31" s="24"/>
      <c r="K31" s="24"/>
      <c r="L31" s="24">
        <v>7355.28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="1" customFormat="1" customHeight="1" spans="1:23">
      <c r="A32" s="26"/>
      <c r="B32" s="21" t="s">
        <v>240</v>
      </c>
      <c r="C32" s="21" t="s">
        <v>241</v>
      </c>
      <c r="D32" s="21" t="s">
        <v>115</v>
      </c>
      <c r="E32" s="21" t="s">
        <v>116</v>
      </c>
      <c r="F32" s="21" t="s">
        <v>242</v>
      </c>
      <c r="G32" s="21" t="s">
        <v>243</v>
      </c>
      <c r="H32" s="24">
        <v>70800</v>
      </c>
      <c r="I32" s="24">
        <v>70800</v>
      </c>
      <c r="J32" s="24"/>
      <c r="K32" s="24"/>
      <c r="L32" s="24">
        <v>70800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="1" customFormat="1" customHeight="1" spans="1:23">
      <c r="A33" s="26"/>
      <c r="B33" s="21" t="s">
        <v>244</v>
      </c>
      <c r="C33" s="21" t="s">
        <v>245</v>
      </c>
      <c r="D33" s="21" t="s">
        <v>89</v>
      </c>
      <c r="E33" s="21" t="s">
        <v>90</v>
      </c>
      <c r="F33" s="21" t="s">
        <v>246</v>
      </c>
      <c r="G33" s="21" t="s">
        <v>247</v>
      </c>
      <c r="H33" s="24">
        <v>234123</v>
      </c>
      <c r="I33" s="24">
        <v>234123</v>
      </c>
      <c r="J33" s="24"/>
      <c r="K33" s="24"/>
      <c r="L33" s="24">
        <v>234123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="1" customFormat="1" customHeight="1" spans="1:23">
      <c r="A34" s="26"/>
      <c r="B34" s="21" t="s">
        <v>248</v>
      </c>
      <c r="C34" s="21" t="s">
        <v>249</v>
      </c>
      <c r="D34" s="21" t="s">
        <v>95</v>
      </c>
      <c r="E34" s="21" t="s">
        <v>96</v>
      </c>
      <c r="F34" s="21" t="s">
        <v>250</v>
      </c>
      <c r="G34" s="21" t="s">
        <v>251</v>
      </c>
      <c r="H34" s="24">
        <v>65952</v>
      </c>
      <c r="I34" s="24">
        <v>65952</v>
      </c>
      <c r="J34" s="24"/>
      <c r="K34" s="24"/>
      <c r="L34" s="24">
        <v>65952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="1" customFormat="1" customHeight="1" spans="1:23">
      <c r="A35" s="26"/>
      <c r="B35" s="21" t="s">
        <v>252</v>
      </c>
      <c r="C35" s="21" t="s">
        <v>253</v>
      </c>
      <c r="D35" s="21" t="s">
        <v>89</v>
      </c>
      <c r="E35" s="21" t="s">
        <v>90</v>
      </c>
      <c r="F35" s="21" t="s">
        <v>254</v>
      </c>
      <c r="G35" s="21" t="s">
        <v>255</v>
      </c>
      <c r="H35" s="24">
        <v>394340.52</v>
      </c>
      <c r="I35" s="24">
        <v>394340.52</v>
      </c>
      <c r="J35" s="24"/>
      <c r="K35" s="24"/>
      <c r="L35" s="24">
        <v>394340.52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="1" customFormat="1" customHeight="1" spans="1:23">
      <c r="A36" s="23" t="s">
        <v>56</v>
      </c>
      <c r="B36" s="23"/>
      <c r="C36" s="23"/>
      <c r="D36" s="23"/>
      <c r="E36" s="23"/>
      <c r="F36" s="23"/>
      <c r="G36" s="23"/>
      <c r="H36" s="24">
        <v>2167603.27</v>
      </c>
      <c r="I36" s="24">
        <v>2167603.27</v>
      </c>
      <c r="J36" s="24"/>
      <c r="K36" s="24"/>
      <c r="L36" s="24">
        <v>2167603.27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topLeftCell="I1" workbookViewId="0">
      <pane ySplit="1" topLeftCell="A2" activePane="bottomLeft" state="frozen"/>
      <selection/>
      <selection pane="bottomLeft" activeCell="I1" sqref="$A1:$XFD1048576"/>
    </sheetView>
  </sheetViews>
  <sheetFormatPr defaultColWidth="8" defaultRowHeight="14.25" customHeight="1"/>
  <cols>
    <col min="1" max="1" width="10.8666666666667" style="1" customWidth="1"/>
    <col min="2" max="2" width="29.5166666666667" style="1" customWidth="1"/>
    <col min="3" max="3" width="28.7416666666667" style="1" customWidth="1"/>
    <col min="4" max="4" width="20.8666666666667" style="1" customWidth="1"/>
    <col min="5" max="5" width="9.75" style="1" customWidth="1"/>
    <col min="6" max="6" width="15.5" style="1" customWidth="1"/>
    <col min="7" max="7" width="8.61666666666667" style="1" customWidth="1"/>
    <col min="8" max="8" width="15.5" style="1" customWidth="1"/>
    <col min="9" max="21" width="16.75" style="1" customWidth="1"/>
    <col min="22" max="23" width="16.875" style="1" customWidth="1"/>
    <col min="24" max="16384" width="8" style="1"/>
  </cols>
  <sheetData>
    <row r="1" s="1" customFormat="1" ht="13.5" customHeight="1" spans="2:23">
      <c r="B1" s="124"/>
      <c r="C1" s="1"/>
      <c r="D1" s="1"/>
      <c r="E1" s="125"/>
      <c r="F1" s="125"/>
      <c r="G1" s="125"/>
      <c r="H1" s="125"/>
      <c r="I1" s="142"/>
      <c r="J1" s="142"/>
      <c r="K1" s="142"/>
      <c r="L1" s="142"/>
      <c r="M1" s="142"/>
      <c r="N1" s="142"/>
      <c r="O1" s="142"/>
      <c r="P1" s="142"/>
      <c r="Q1" s="142"/>
      <c r="R1" s="1"/>
      <c r="S1" s="1"/>
      <c r="T1" s="1"/>
      <c r="U1" s="124"/>
      <c r="V1" s="1"/>
      <c r="W1" s="153" t="s">
        <v>256</v>
      </c>
    </row>
    <row r="2" s="1" customFormat="1" ht="41.25" customHeight="1" spans="1:23">
      <c r="A2" s="126" t="str">
        <f>"2025"&amp;"年部门项目支出预算表"</f>
        <v>2025年部门项目支出预算表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="1" customFormat="1" ht="18.75" customHeight="1" spans="1:23">
      <c r="A3" s="128" t="str">
        <f>"单位名称："&amp;"沧源佤族自治县供销合作社联合社"</f>
        <v>单位名称：沧源佤族自治县供销合作社联合社</v>
      </c>
      <c r="B3" s="129"/>
      <c r="C3" s="129"/>
      <c r="D3" s="129"/>
      <c r="E3" s="129"/>
      <c r="F3" s="129"/>
      <c r="G3" s="129"/>
      <c r="H3" s="129"/>
      <c r="I3" s="143"/>
      <c r="J3" s="143"/>
      <c r="K3" s="143"/>
      <c r="L3" s="143"/>
      <c r="M3" s="143"/>
      <c r="N3" s="143"/>
      <c r="O3" s="143"/>
      <c r="P3" s="143"/>
      <c r="Q3" s="143"/>
      <c r="R3" s="1"/>
      <c r="S3" s="1"/>
      <c r="T3" s="1"/>
      <c r="U3" s="124"/>
      <c r="V3" s="1"/>
      <c r="W3" s="153" t="s">
        <v>172</v>
      </c>
    </row>
    <row r="4" s="1" customFormat="1" ht="18.75" customHeight="1" spans="1:23">
      <c r="A4" s="130" t="s">
        <v>257</v>
      </c>
      <c r="B4" s="131" t="s">
        <v>186</v>
      </c>
      <c r="C4" s="130" t="s">
        <v>187</v>
      </c>
      <c r="D4" s="130" t="s">
        <v>258</v>
      </c>
      <c r="E4" s="131" t="s">
        <v>188</v>
      </c>
      <c r="F4" s="131" t="s">
        <v>189</v>
      </c>
      <c r="G4" s="131" t="s">
        <v>259</v>
      </c>
      <c r="H4" s="131" t="s">
        <v>260</v>
      </c>
      <c r="I4" s="144" t="s">
        <v>56</v>
      </c>
      <c r="J4" s="145" t="s">
        <v>261</v>
      </c>
      <c r="K4" s="146"/>
      <c r="L4" s="146"/>
      <c r="M4" s="147"/>
      <c r="N4" s="145" t="s">
        <v>194</v>
      </c>
      <c r="O4" s="146"/>
      <c r="P4" s="147"/>
      <c r="Q4" s="131" t="s">
        <v>62</v>
      </c>
      <c r="R4" s="145" t="s">
        <v>79</v>
      </c>
      <c r="S4" s="146"/>
      <c r="T4" s="146"/>
      <c r="U4" s="146"/>
      <c r="V4" s="146"/>
      <c r="W4" s="147"/>
    </row>
    <row r="5" s="1" customFormat="1" ht="18.75" customHeight="1" spans="1:23">
      <c r="A5" s="132"/>
      <c r="B5" s="133"/>
      <c r="C5" s="132"/>
      <c r="D5" s="132"/>
      <c r="E5" s="134"/>
      <c r="F5" s="134"/>
      <c r="G5" s="134"/>
      <c r="H5" s="134"/>
      <c r="I5" s="133"/>
      <c r="J5" s="148" t="s">
        <v>59</v>
      </c>
      <c r="K5" s="149"/>
      <c r="L5" s="131" t="s">
        <v>60</v>
      </c>
      <c r="M5" s="131" t="s">
        <v>61</v>
      </c>
      <c r="N5" s="131" t="s">
        <v>59</v>
      </c>
      <c r="O5" s="131" t="s">
        <v>60</v>
      </c>
      <c r="P5" s="131" t="s">
        <v>61</v>
      </c>
      <c r="Q5" s="134"/>
      <c r="R5" s="131" t="s">
        <v>58</v>
      </c>
      <c r="S5" s="130" t="s">
        <v>65</v>
      </c>
      <c r="T5" s="130" t="s">
        <v>200</v>
      </c>
      <c r="U5" s="130" t="s">
        <v>67</v>
      </c>
      <c r="V5" s="130" t="s">
        <v>68</v>
      </c>
      <c r="W5" s="130" t="s">
        <v>69</v>
      </c>
    </row>
    <row r="6" s="1" customFormat="1" ht="18.75" customHeight="1" spans="1:23">
      <c r="A6" s="133"/>
      <c r="B6" s="133"/>
      <c r="C6" s="133"/>
      <c r="D6" s="133"/>
      <c r="E6" s="133"/>
      <c r="F6" s="133"/>
      <c r="G6" s="133"/>
      <c r="H6" s="133"/>
      <c r="I6" s="133"/>
      <c r="J6" s="150" t="s">
        <v>58</v>
      </c>
      <c r="K6" s="151"/>
      <c r="L6" s="133"/>
      <c r="M6" s="133"/>
      <c r="N6" s="133"/>
      <c r="O6" s="133"/>
      <c r="P6" s="133"/>
      <c r="Q6" s="133"/>
      <c r="R6" s="133"/>
      <c r="S6" s="154"/>
      <c r="T6" s="154"/>
      <c r="U6" s="154"/>
      <c r="V6" s="154"/>
      <c r="W6" s="154"/>
    </row>
    <row r="7" s="1" customFormat="1" ht="18.75" customHeight="1" spans="1:23">
      <c r="A7" s="135"/>
      <c r="B7" s="136"/>
      <c r="C7" s="135"/>
      <c r="D7" s="135"/>
      <c r="E7" s="137"/>
      <c r="F7" s="137"/>
      <c r="G7" s="137"/>
      <c r="H7" s="137"/>
      <c r="I7" s="136"/>
      <c r="J7" s="152" t="s">
        <v>58</v>
      </c>
      <c r="K7" s="152" t="s">
        <v>262</v>
      </c>
      <c r="L7" s="137"/>
      <c r="M7" s="137"/>
      <c r="N7" s="137"/>
      <c r="O7" s="137"/>
      <c r="P7" s="137"/>
      <c r="Q7" s="137"/>
      <c r="R7" s="137"/>
      <c r="S7" s="137"/>
      <c r="T7" s="137"/>
      <c r="U7" s="136"/>
      <c r="V7" s="137"/>
      <c r="W7" s="137"/>
    </row>
    <row r="8" s="1" customFormat="1" ht="18.75" customHeight="1" spans="1:2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</row>
    <row r="9" s="1" customFormat="1" ht="18.75" customHeight="1" spans="1:23">
      <c r="A9" s="139"/>
      <c r="B9" s="139"/>
      <c r="C9" s="139" t="s">
        <v>263</v>
      </c>
      <c r="D9" s="139"/>
      <c r="E9" s="139"/>
      <c r="F9" s="139"/>
      <c r="G9" s="139"/>
      <c r="H9" s="139"/>
      <c r="I9" s="24">
        <v>11000</v>
      </c>
      <c r="J9" s="24">
        <v>11000</v>
      </c>
      <c r="K9" s="24">
        <v>11000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140" t="s">
        <v>264</v>
      </c>
      <c r="B10" s="140" t="s">
        <v>265</v>
      </c>
      <c r="C10" s="140" t="s">
        <v>263</v>
      </c>
      <c r="D10" s="140" t="s">
        <v>71</v>
      </c>
      <c r="E10" s="140" t="s">
        <v>99</v>
      </c>
      <c r="F10" s="140" t="s">
        <v>100</v>
      </c>
      <c r="G10" s="140" t="s">
        <v>266</v>
      </c>
      <c r="H10" s="140" t="s">
        <v>267</v>
      </c>
      <c r="I10" s="24">
        <v>11000</v>
      </c>
      <c r="J10" s="24">
        <v>11000</v>
      </c>
      <c r="K10" s="24">
        <v>11000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18.75" customHeight="1" spans="1:23">
      <c r="A11" s="141" t="s">
        <v>56</v>
      </c>
      <c r="B11" s="141"/>
      <c r="C11" s="141"/>
      <c r="D11" s="141"/>
      <c r="E11" s="141"/>
      <c r="F11" s="141"/>
      <c r="G11" s="141"/>
      <c r="H11" s="141"/>
      <c r="I11" s="24">
        <v>11000</v>
      </c>
      <c r="J11" s="24">
        <v>11000</v>
      </c>
      <c r="K11" s="24">
        <v>11000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3" activePane="bottomLeft" state="frozen"/>
      <selection/>
      <selection pane="bottomLeft" activeCell="A1" sqref="$A1:$XFD1048576"/>
    </sheetView>
  </sheetViews>
  <sheetFormatPr defaultColWidth="8" defaultRowHeight="12" customHeight="1"/>
  <cols>
    <col min="1" max="1" width="47.2583333333333" style="1" customWidth="1"/>
    <col min="2" max="2" width="42" style="1" customWidth="1"/>
    <col min="3" max="5" width="16" style="1" customWidth="1"/>
    <col min="6" max="6" width="10.5" style="1" customWidth="1"/>
    <col min="7" max="7" width="14.875" style="1" customWidth="1"/>
    <col min="8" max="9" width="10.5" style="1" customWidth="1"/>
    <col min="10" max="10" width="24.125" style="1" customWidth="1"/>
    <col min="11" max="16384" width="8" style="1"/>
  </cols>
  <sheetData>
    <row r="1" s="1" customFormat="1" ht="15" customHeight="1" spans="10:10">
      <c r="J1" s="84" t="s">
        <v>268</v>
      </c>
    </row>
    <row r="2" s="1" customFormat="1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68"/>
      <c r="G2" s="6"/>
      <c r="H2" s="68"/>
      <c r="I2" s="68"/>
      <c r="J2" s="6"/>
    </row>
    <row r="3" s="1" customFormat="1" ht="18.75" customHeight="1" spans="1:8">
      <c r="A3" s="50" t="str">
        <f>"单位名称："&amp;"沧源佤族自治县供销合作社联合社"</f>
        <v>单位名称：沧源佤族自治县供销合作社联合社</v>
      </c>
      <c r="B3" s="51"/>
      <c r="C3" s="51"/>
      <c r="D3" s="51"/>
      <c r="E3" s="51"/>
      <c r="F3" s="52"/>
      <c r="G3" s="51"/>
      <c r="H3" s="52"/>
    </row>
    <row r="4" s="1" customFormat="1" ht="18.75" customHeight="1" spans="1:10">
      <c r="A4" s="42" t="s">
        <v>269</v>
      </c>
      <c r="B4" s="42" t="s">
        <v>270</v>
      </c>
      <c r="C4" s="42" t="s">
        <v>271</v>
      </c>
      <c r="D4" s="42" t="s">
        <v>272</v>
      </c>
      <c r="E4" s="42" t="s">
        <v>273</v>
      </c>
      <c r="F4" s="53" t="s">
        <v>274</v>
      </c>
      <c r="G4" s="42" t="s">
        <v>275</v>
      </c>
      <c r="H4" s="53" t="s">
        <v>276</v>
      </c>
      <c r="I4" s="53" t="s">
        <v>277</v>
      </c>
      <c r="J4" s="42" t="s">
        <v>278</v>
      </c>
    </row>
    <row r="5" s="1" customFormat="1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s="1" customFormat="1" ht="18.75" customHeight="1" spans="1:10">
      <c r="A6" s="119" t="s">
        <v>71</v>
      </c>
      <c r="B6" s="45"/>
      <c r="C6" s="45"/>
      <c r="D6" s="45"/>
      <c r="E6" s="47"/>
      <c r="F6" s="120"/>
      <c r="G6" s="47"/>
      <c r="H6" s="120"/>
      <c r="I6" s="120"/>
      <c r="J6" s="47"/>
    </row>
    <row r="7" s="1" customFormat="1" ht="18.75" customHeight="1" spans="1:10">
      <c r="A7" s="121" t="s">
        <v>71</v>
      </c>
      <c r="B7" s="122"/>
      <c r="C7" s="122"/>
      <c r="D7" s="122"/>
      <c r="E7" s="119"/>
      <c r="F7" s="122"/>
      <c r="G7" s="119"/>
      <c r="H7" s="122"/>
      <c r="I7" s="122"/>
      <c r="J7" s="119"/>
    </row>
    <row r="8" s="1" customFormat="1" ht="18.75" customHeight="1" spans="1:10">
      <c r="A8" s="246" t="s">
        <v>263</v>
      </c>
      <c r="B8" s="122" t="s">
        <v>279</v>
      </c>
      <c r="C8" s="122" t="s">
        <v>280</v>
      </c>
      <c r="D8" s="122" t="s">
        <v>281</v>
      </c>
      <c r="E8" s="119" t="s">
        <v>263</v>
      </c>
      <c r="F8" s="122" t="s">
        <v>282</v>
      </c>
      <c r="G8" s="119" t="s">
        <v>170</v>
      </c>
      <c r="H8" s="122" t="s">
        <v>283</v>
      </c>
      <c r="I8" s="122" t="s">
        <v>284</v>
      </c>
      <c r="J8" s="119" t="s">
        <v>263</v>
      </c>
    </row>
    <row r="9" s="1" customFormat="1" ht="18.75" customHeight="1" spans="1:10">
      <c r="A9" s="246" t="s">
        <v>263</v>
      </c>
      <c r="B9" s="122" t="s">
        <v>279</v>
      </c>
      <c r="C9" s="122" t="s">
        <v>280</v>
      </c>
      <c r="D9" s="122" t="s">
        <v>285</v>
      </c>
      <c r="E9" s="119" t="s">
        <v>263</v>
      </c>
      <c r="F9" s="122" t="s">
        <v>282</v>
      </c>
      <c r="G9" s="119" t="s">
        <v>170</v>
      </c>
      <c r="H9" s="122" t="s">
        <v>283</v>
      </c>
      <c r="I9" s="122" t="s">
        <v>284</v>
      </c>
      <c r="J9" s="119" t="s">
        <v>263</v>
      </c>
    </row>
    <row r="10" s="1" customFormat="1" ht="18.75" customHeight="1" spans="1:10">
      <c r="A10" s="246" t="s">
        <v>263</v>
      </c>
      <c r="B10" s="122" t="s">
        <v>279</v>
      </c>
      <c r="C10" s="122" t="s">
        <v>286</v>
      </c>
      <c r="D10" s="122" t="s">
        <v>287</v>
      </c>
      <c r="E10" s="119" t="s">
        <v>263</v>
      </c>
      <c r="F10" s="122" t="s">
        <v>282</v>
      </c>
      <c r="G10" s="119" t="s">
        <v>170</v>
      </c>
      <c r="H10" s="122" t="s">
        <v>283</v>
      </c>
      <c r="I10" s="122" t="s">
        <v>284</v>
      </c>
      <c r="J10" s="119" t="s">
        <v>263</v>
      </c>
    </row>
    <row r="11" s="1" customFormat="1" ht="18.75" customHeight="1" spans="1:10">
      <c r="A11" s="246" t="s">
        <v>263</v>
      </c>
      <c r="B11" s="122" t="s">
        <v>279</v>
      </c>
      <c r="C11" s="122" t="s">
        <v>288</v>
      </c>
      <c r="D11" s="122" t="s">
        <v>289</v>
      </c>
      <c r="E11" s="119" t="s">
        <v>263</v>
      </c>
      <c r="F11" s="122" t="s">
        <v>282</v>
      </c>
      <c r="G11" s="119" t="s">
        <v>290</v>
      </c>
      <c r="H11" s="122" t="s">
        <v>283</v>
      </c>
      <c r="I11" s="122" t="s">
        <v>284</v>
      </c>
      <c r="J11" s="119" t="s">
        <v>263</v>
      </c>
    </row>
  </sheetData>
  <mergeCells count="4">
    <mergeCell ref="A2:J2"/>
    <mergeCell ref="A3:H3"/>
    <mergeCell ref="A8:A11"/>
    <mergeCell ref="B8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2025-03-20T06:54:58Z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2052-12.1.0.19770</vt:lpwstr>
  </property>
</Properties>
</file>