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<sst xmlns="http://schemas.openxmlformats.org/spreadsheetml/2006/main" count="2715" uniqueCount="783">
  <si>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</si>
  <si>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</si>
  <si>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</si>
  <si>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</si>
  <si>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</si>
  <si>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</si>
  <si>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</si>
  <si>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</si>
  <si>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</si>
  <si>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</si>
  <si>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</si>
  <si>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</si>
  <si>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</si>
  <si>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</si>
  <si>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</si>
  <si>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</si>
  <si>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</si>
  <si>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</si>
  <si>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</si>
  <si>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</si>
  <si>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</si>
  <si>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</si>
  <si>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</si>
  <si>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</si>
  <si>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</si>
  <si>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</si>
  <si>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</si>
  <si>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</si>
  <si>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</si>
  <si>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</si>
  <si>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</si>
  <si>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</si>
  <si>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</si>
  <si>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</si>
  <si>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</si>
  <si>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</si>
  <si>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</si>
  <si>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</si>
  <si>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</si>
  <si>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</si>
  <si>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</si>
  <si>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</si>
  <si>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</si>
  <si>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</si>
  <si>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</si>
  <si>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</si>
  <si>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</si>
  <si>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</si>
  <si>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</si>
  <si>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</si>
  <si>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</si>
  <si>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</si>
  <si>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</si>
  <si>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</si>
  <si>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</si>
  <si>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</si>
  <si>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</si>
  <si>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</si>
  <si>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</si>
  <si>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</si>
  <si>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</si>
  <si>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</si>
  <si>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</si>
  <si>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</si>
  <si>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</si>
  <si>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</si>
  <si>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</si>
  <si>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</si>
  <si>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</si>
  <si>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</si>
  <si>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125001</t>
  </si>
  <si>
    <t>沧源佤族自治县农业农村局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</si>
  <si>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</si>
  <si>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</si>
  <si>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</si>
  <si>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</si>
  <si>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</si>
  <si>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</si>
  <si>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</si>
  <si>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</si>
  <si>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</si>
  <si>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</si>
  <si>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</si>
  <si>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</si>
  <si>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</si>
  <si>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</si>
  <si>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</si>
  <si>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</si>
  <si>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</si>
  <si>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</si>
  <si>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</si>
  <si>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</si>
  <si>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</si>
  <si>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</si>
  <si>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</si>
  <si>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</si>
  <si>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</si>
  <si>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</si>
  <si>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</si>
  <si>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</si>
  <si>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</si>
  <si>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</si>
  <si>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</si>
  <si>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</si>
  <si>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</si>
  <si>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</si>
  <si>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</si>
  <si>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</si>
  <si>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</si>
  <si>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</si>
  <si>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</si>
  <si>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211</t>
  </si>
  <si>
    <t>节能环保支出</t>
  </si>
  <si>
    <t>21103</t>
  </si>
  <si>
    <t>污染防治</t>
  </si>
  <si>
    <t>2110301</t>
  </si>
  <si>
    <t>大气</t>
  </si>
  <si>
    <t>212</t>
  </si>
  <si>
    <t>城乡社区支出</t>
  </si>
  <si>
    <t>21208</t>
  </si>
  <si>
    <t>国有土地使用权出让收入安排的支出</t>
  </si>
  <si>
    <t>2120814</t>
  </si>
  <si>
    <t>农业生产发展支出</t>
  </si>
  <si>
    <t>213</t>
  </si>
  <si>
    <t>农林水支出</t>
  </si>
  <si>
    <t>21301</t>
  </si>
  <si>
    <t>农业农村</t>
  </si>
  <si>
    <t>2130101</t>
  </si>
  <si>
    <t>行政运行</t>
  </si>
  <si>
    <t>2130102</t>
  </si>
  <si>
    <t>一般行政管理事务</t>
  </si>
  <si>
    <t>2130104</t>
  </si>
  <si>
    <t>事业运行</t>
  </si>
  <si>
    <t>2130108</t>
  </si>
  <si>
    <t>病虫害控制</t>
  </si>
  <si>
    <t>2130122</t>
  </si>
  <si>
    <t>农业生产发展</t>
  </si>
  <si>
    <t>21305</t>
  </si>
  <si>
    <t>巩固拓展脱贫攻坚成果衔接乡村振兴</t>
  </si>
  <si>
    <t>2130599</t>
  </si>
  <si>
    <t>其他巩固拓展脱贫攻坚成果衔接乡村振兴支出</t>
  </si>
  <si>
    <t>21308</t>
  </si>
  <si>
    <t>普惠金融发展支出</t>
  </si>
  <si>
    <t>2130803</t>
  </si>
  <si>
    <t>农业保险保费补贴</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</si>
  <si>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</si>
  <si>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</si>
  <si>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</si>
  <si>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</si>
  <si>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</si>
  <si>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</si>
  <si>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</si>
  <si>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</si>
  <si>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</si>
  <si>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</si>
  <si>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</si>
  <si>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</si>
  <si>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</si>
  <si>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</si>
  <si>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</si>
  <si>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</si>
  <si>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</si>
  <si>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</si>
  <si>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</si>
  <si>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</si>
  <si>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</si>
  <si>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</si>
  <si>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</si>
  <si>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</si>
  <si>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</si>
  <si>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</si>
  <si>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</si>
  <si>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</si>
  <si>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</si>
  <si>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</si>
  <si>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</si>
  <si>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</si>
  <si>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</si>
  <si>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</si>
  <si>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</si>
  <si>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</si>
  <si>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</si>
  <si>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</si>
  <si>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</si>
  <si>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</si>
  <si>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</si>
  <si>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</si>
  <si>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</si>
  <si>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</si>
  <si>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</si>
  <si>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</si>
  <si>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</si>
  <si>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</si>
  <si>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</si>
  <si>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</si>
  <si>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</si>
  <si>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</si>
  <si>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</si>
  <si>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</si>
  <si>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</si>
  <si>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</si>
  <si>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</si>
  <si>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</si>
  <si>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</si>
  <si>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</si>
  <si>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</si>
  <si>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</si>
  <si>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</si>
  <si>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</si>
  <si>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</si>
  <si>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</si>
  <si>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</si>
  <si>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</si>
  <si>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</si>
  <si>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</si>
  <si>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</si>
  <si>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</si>
  <si>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</si>
  <si>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</si>
  <si>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</si>
  <si>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</si>
  <si>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</si>
  <si>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</si>
  <si>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</si>
  <si>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</si>
  <si>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</si>
  <si>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</si>
  <si>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</si>
  <si>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</si>
  <si>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</si>
  <si>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530927210000000002125</t>
  </si>
  <si>
    <t>行政人员支出工资</t>
  </si>
  <si>
    <t>30101</t>
  </si>
  <si>
    <t>基本工资</t>
  </si>
  <si>
    <t>530927210000000002126</t>
  </si>
  <si>
    <t>事业人员支出工资</t>
  </si>
  <si>
    <t>30102</t>
  </si>
  <si>
    <t>津贴补贴</t>
  </si>
  <si>
    <t>30103</t>
  </si>
  <si>
    <t>奖金</t>
  </si>
  <si>
    <t>530927231100001435190</t>
  </si>
  <si>
    <t>绩效考核奖励（2017年提高标准部分）</t>
  </si>
  <si>
    <t>30107</t>
  </si>
  <si>
    <t>绩效工资</t>
  </si>
  <si>
    <t>530927231100001435182</t>
  </si>
  <si>
    <t>绩效工资（2017年提高标准部分）</t>
  </si>
  <si>
    <t>530927210000000002127</t>
  </si>
  <si>
    <t>社会保障缴费</t>
  </si>
  <si>
    <t>30108</t>
  </si>
  <si>
    <t>机关事业单位基本养老保险缴费</t>
  </si>
  <si>
    <t>30110</t>
  </si>
  <si>
    <t>职工基本医疗保险缴费</t>
  </si>
  <si>
    <t>30112</t>
  </si>
  <si>
    <t>其他社会保障缴费</t>
  </si>
  <si>
    <t>530927210000000002128</t>
  </si>
  <si>
    <t>30113</t>
  </si>
  <si>
    <t>530927251100003793502</t>
  </si>
  <si>
    <t>编外聘用制人员支出</t>
  </si>
  <si>
    <t>30199</t>
  </si>
  <si>
    <t>其他工资福利支出</t>
  </si>
  <si>
    <t>530927210000000002133</t>
  </si>
  <si>
    <t>一般公用经费</t>
  </si>
  <si>
    <t>30201</t>
  </si>
  <si>
    <t>办公费</t>
  </si>
  <si>
    <t>30205</t>
  </si>
  <si>
    <t>水费</t>
  </si>
  <si>
    <t>30206</t>
  </si>
  <si>
    <t>电费</t>
  </si>
  <si>
    <t>30211</t>
  </si>
  <si>
    <t>差旅费</t>
  </si>
  <si>
    <t>30207</t>
  </si>
  <si>
    <t>邮电费</t>
  </si>
  <si>
    <t>530927241100002335508</t>
  </si>
  <si>
    <t>公务接待费（公用经费）</t>
  </si>
  <si>
    <t>30217</t>
  </si>
  <si>
    <t>530927241100002335504</t>
  </si>
  <si>
    <t>公车购置及运维费（公用经费）</t>
  </si>
  <si>
    <t>30231</t>
  </si>
  <si>
    <t>公务用车运行维护费</t>
  </si>
  <si>
    <t>530927221100000257594</t>
  </si>
  <si>
    <t>工会经费</t>
  </si>
  <si>
    <t>30228</t>
  </si>
  <si>
    <t>530927210000000002131</t>
  </si>
  <si>
    <t>530927210000000002132</t>
  </si>
  <si>
    <t>公务交通补贴</t>
  </si>
  <si>
    <t>30239</t>
  </si>
  <si>
    <t>其他交通费用</t>
  </si>
  <si>
    <t>530927210000000002129</t>
  </si>
  <si>
    <t>离退休费</t>
  </si>
  <si>
    <t>30302</t>
  </si>
  <si>
    <t>退休费</t>
  </si>
  <si>
    <t>530927241100002335484</t>
  </si>
  <si>
    <t>机关事业单位职工及军人抚恤补助</t>
  </si>
  <si>
    <t>30304</t>
  </si>
  <si>
    <t>抚恤金</t>
  </si>
  <si>
    <t>530927231100001333539</t>
  </si>
  <si>
    <t>其他村（社区）岗位人员</t>
  </si>
  <si>
    <t>30305</t>
  </si>
  <si>
    <t>生活补助</t>
  </si>
  <si>
    <t>530927251100003896608</t>
  </si>
  <si>
    <t>安家建房补助</t>
  </si>
  <si>
    <t>30399</t>
  </si>
  <si>
    <t>其他对个人和家庭的补助</t>
  </si>
  <si>
    <t>预算05-1表</t>
  </si>
  <si>
    <t>项目分类</t>
  </si>
  <si>
    <t>项目单位</t>
  </si>
  <si>
    <t>经济科目编码</t>
  </si>
  <si>
    <t>经济科目名称</t>
  </si>
  <si>
    <t>本年拨款</t>
  </si>
  <si>
    <t>其中：本次下达</t>
  </si>
  <si>
    <t>藏粮于地藏粮于技高标准农田项目配套专项资金</t>
  </si>
  <si>
    <t>专项业务类</t>
  </si>
  <si>
    <t>530927251100003873240</t>
  </si>
  <si>
    <t>30227</t>
  </si>
  <si>
    <t>委托业务费</t>
  </si>
  <si>
    <t>单位自有资金</t>
  </si>
  <si>
    <t>事业发展类</t>
  </si>
  <si>
    <t>530927231100001347175</t>
  </si>
  <si>
    <t>30202</t>
  </si>
  <si>
    <t>印刷费</t>
  </si>
  <si>
    <t>第三次全国土壤普查工作县级配套资金</t>
  </si>
  <si>
    <t>530927241100002849961</t>
  </si>
  <si>
    <t>巩固拓展脱贫攻坚成果考核经费</t>
  </si>
  <si>
    <t>530927231100001340247</t>
  </si>
  <si>
    <t>30215</t>
  </si>
  <si>
    <t>会议费</t>
  </si>
  <si>
    <t>30216</t>
  </si>
  <si>
    <t>培训费</t>
  </si>
  <si>
    <t>环保督察反馈问题整改工作经费</t>
  </si>
  <si>
    <t>530927251100003873844</t>
  </si>
  <si>
    <t>秸秆焚烧工作专项经费</t>
  </si>
  <si>
    <t>530927241100002645312</t>
  </si>
  <si>
    <t>离退休干部党支部工作经费</t>
  </si>
  <si>
    <t>530927241100002350026</t>
  </si>
  <si>
    <t>陆稻种质资源库建设专项经费</t>
  </si>
  <si>
    <t>530927251100003873488</t>
  </si>
  <si>
    <t>农业保险专项资金</t>
  </si>
  <si>
    <t>民生类</t>
  </si>
  <si>
    <t>530927221100000245808</t>
  </si>
  <si>
    <t>30310</t>
  </si>
  <si>
    <t>个人农业生产补贴</t>
  </si>
  <si>
    <t>农业科技推广培训工作经费</t>
  </si>
  <si>
    <t>530927251100003873781</t>
  </si>
  <si>
    <t>农业植物原生境保护区建设项目专项经费</t>
  </si>
  <si>
    <t>530927251100003873693</t>
  </si>
  <si>
    <t>农业执法工作新专项经费</t>
  </si>
  <si>
    <t>530927251100003872976</t>
  </si>
  <si>
    <t>生猪急性传染病强制扑杀补助资金</t>
  </si>
  <si>
    <t>530927221100000246513</t>
  </si>
  <si>
    <t>屠宰环节病害猪无害化处理补助资金</t>
  </si>
  <si>
    <t>530927221100000246004</t>
  </si>
  <si>
    <t>预算05-2表</t>
  </si>
  <si>
    <t>单位名称、项目名称</t>
  </si>
  <si>
    <t>项目年度绩效目标</t>
  </si>
  <si>
    <t>一级指标</t>
  </si>
  <si>
    <t>二级指标</t>
  </si>
  <si>
    <t>三级指标</t>
  </si>
  <si>
    <t>指标性质</t>
  </si>
  <si>
    <t>指标值</t>
  </si>
  <si>
    <t>度量单位</t>
  </si>
  <si>
    <t>指标属性</t>
  </si>
  <si>
    <t>指标内容</t>
  </si>
  <si>
    <t>根据《云南省人民政府关于开展云南省第三次全国土壤普查的通知》(云政发〔2022〕30号）《云南省第三次全国土壤普查领导小组办公室关于印发〈云南省第三次全国土壤普查工作方案〉的通知》（云土壤普查办〔2023〕5号），云财农（2023）144号《云南省财政厅关于调整下达中央耕地建设与利用资金（土壤三普）的通知》。2023—2025年在全省范围内开展第三次全国土壤普查（以下简称“土壤三普”）工作，土壤三普工作经费中央和省级承担总资金的30%，州（市）和县级承担总资金的70%，预计国家、省级配套资金218.6445万元，还有552.1705万元由县级财政配套解决。我县区域内需完成任务：一是外业调查采样、土壤样品移交送检（共采集表层样品1192个、剖面样品176个、平行样品33个），以及编制外业调查报告、外业成果报告、图型与空间数据库收集制作等工作；二是内业土壤样品检测（完成内业测试化验样品数1401个）；三是“土壤三普”内、外业县级成果汇交工作。本次土壤普查外业取样工作将采取政府采购第三方技术服务完成，利用云南省土壤数据综合管理应用平台实现对土壤三普成果的综合展示、智能分析、数据管理、应用共享等功能。结合地形、地质、水利等模型和各类专题要素实现二三维一体化分析和综合展示功能。为全县乡村振兴、农业发展、国土空间规划、国土综合整治及生态修复以及国民经济、社会发展、生态保护等领域提供技术支撑。</t>
  </si>
  <si>
    <t>产出指标</t>
  </si>
  <si>
    <t>数量指标</t>
  </si>
  <si>
    <t>表层样点位数</t>
  </si>
  <si>
    <t>=</t>
  </si>
  <si>
    <t>1192</t>
  </si>
  <si>
    <t>个</t>
  </si>
  <si>
    <t>定量指标</t>
  </si>
  <si>
    <t>完成表层样点位数1192个</t>
  </si>
  <si>
    <t>剖面样点位数</t>
  </si>
  <si>
    <t>44</t>
  </si>
  <si>
    <t>完成剖面样点位数44个，共取样品176个</t>
  </si>
  <si>
    <t>平行样品样品数</t>
  </si>
  <si>
    <t>33</t>
  </si>
  <si>
    <t>完成平行样品取样数33个</t>
  </si>
  <si>
    <t>内业测试化验样品数</t>
  </si>
  <si>
    <t>1401</t>
  </si>
  <si>
    <t>完成内业测试化验样品数1401个</t>
  </si>
  <si>
    <t>质量指标</t>
  </si>
  <si>
    <t>各环节质控抽检校核率</t>
  </si>
  <si>
    <t>&gt;=</t>
  </si>
  <si>
    <t>90</t>
  </si>
  <si>
    <t>%</t>
  </si>
  <si>
    <t>完成内业测试化验样品1401个，质量控制达标</t>
  </si>
  <si>
    <t>时效指标</t>
  </si>
  <si>
    <t>检测和成果汇交时限</t>
  </si>
  <si>
    <t>年</t>
  </si>
  <si>
    <t>2025年12月底完成样品检测和成果汇交</t>
  </si>
  <si>
    <t>成本指标</t>
  </si>
  <si>
    <t>经济成本指标</t>
  </si>
  <si>
    <t>429.6</t>
  </si>
  <si>
    <t>万元</t>
  </si>
  <si>
    <t>严格控制成本情况</t>
  </si>
  <si>
    <t>效益指标</t>
  </si>
  <si>
    <t>社会效益</t>
  </si>
  <si>
    <t>提高摸清土壤质量水平</t>
  </si>
  <si>
    <t>有效提高</t>
  </si>
  <si>
    <t>定性指标</t>
  </si>
  <si>
    <t>全面查明查清我县土壤类型及分布规律、土壤资源现状及变化趋势，真实准确掌握土壤质量、性状和利用状况等基础数据，提升土壤资源保护和利用水平</t>
  </si>
  <si>
    <t>保障粮食安全</t>
  </si>
  <si>
    <t>有效保障</t>
  </si>
  <si>
    <t>对我县耕地、园地、林地和草地等土壤的“全面体检”,摸清土壤质量家底，为守住耕地红线、保障粮食安全、保护生态环境、促进农业农村现代化和生态文明建设提供坚实基础</t>
  </si>
  <si>
    <t>满意度指标</t>
  </si>
  <si>
    <t>服务对象满意度</t>
  </si>
  <si>
    <t>受益群众满意度</t>
  </si>
  <si>
    <t>受益农户满意度≥90%</t>
  </si>
  <si>
    <t>举办1次理论培训班，组织开展1次组织生活会，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t>
  </si>
  <si>
    <t>退休干部党支部数量</t>
  </si>
  <si>
    <t>反映离退休干部党支部的数量</t>
  </si>
  <si>
    <t>举办理论培训班次数</t>
  </si>
  <si>
    <t>次</t>
  </si>
  <si>
    <t>反映举办理论培训班的次数</t>
  </si>
  <si>
    <t>开展组织生活会次数</t>
  </si>
  <si>
    <t>空反映开展组织生活会的次数</t>
  </si>
  <si>
    <t>离退休干部党建工作经费保障率</t>
  </si>
  <si>
    <t>95</t>
  </si>
  <si>
    <t>反映补助保障情况</t>
  </si>
  <si>
    <t>工作开展及时率</t>
  </si>
  <si>
    <t>反映工作开展是否及时</t>
  </si>
  <si>
    <t>&lt;=</t>
  </si>
  <si>
    <t>0.3</t>
  </si>
  <si>
    <t>空反映离退休干部党支部工作经费支出情况</t>
  </si>
  <si>
    <t>有效保障党支部运行</t>
  </si>
  <si>
    <t>反映离退休干部党支部运行是否有效保障</t>
  </si>
  <si>
    <t>充分发挥战斗堡垒作用</t>
  </si>
  <si>
    <t>充分发挥</t>
  </si>
  <si>
    <t>空充分发挥战斗堡垒作用</t>
  </si>
  <si>
    <t>离退休干部党员满意度</t>
  </si>
  <si>
    <t>反映离退休干部党支部党员满意度</t>
  </si>
  <si>
    <t>通过开展农业保险保费补贴工作，完成农业保险计划投保（水稻2.3万亩、玉米15万亩、甘蔗12万亩、橡胶8万亩、柑橘0.85万亩、能繁母猪保险1万头），达到提高农户参保意识，协调完善灾害保险理赔机制，切实保障种植、养殖户的合法权益，降低发展风险的目的，实现发激种、养殖户的积极性，形成减灾抗灾合力，从而保障我县农业生产可持续发展的效果。</t>
  </si>
  <si>
    <t>水稻保险投保面积</t>
  </si>
  <si>
    <t>2.3</t>
  </si>
  <si>
    <t>万亩</t>
  </si>
  <si>
    <t>水稻保险投保情况</t>
  </si>
  <si>
    <t>玉米保险投保面积</t>
  </si>
  <si>
    <t>15</t>
  </si>
  <si>
    <t>玉米保险投保情况</t>
  </si>
  <si>
    <t>甘蔗保险投保面积</t>
  </si>
  <si>
    <t>12</t>
  </si>
  <si>
    <t>甘蔗保险投保情况</t>
  </si>
  <si>
    <t>橡胶保险投保面积</t>
  </si>
  <si>
    <t>8</t>
  </si>
  <si>
    <t>橡胶保险投保情况</t>
  </si>
  <si>
    <t>柑橘保险投保面积</t>
  </si>
  <si>
    <t>0.85</t>
  </si>
  <si>
    <t>柑橘保险投保情况</t>
  </si>
  <si>
    <t>能繁母猪保险投保数量</t>
  </si>
  <si>
    <t>1.0</t>
  </si>
  <si>
    <t>万头</t>
  </si>
  <si>
    <t>能繁母猪保险投保情况</t>
  </si>
  <si>
    <t>受灾损失赔付率</t>
  </si>
  <si>
    <t>100</t>
  </si>
  <si>
    <t>对投保受灾农户进行损失赔付情况</t>
  </si>
  <si>
    <t>规定时点理赔结案率</t>
  </si>
  <si>
    <t>在规定时点内完成理赔结案情况</t>
  </si>
  <si>
    <t>132.3625</t>
  </si>
  <si>
    <t>支出严格执行相关制度，项目成本控制情况</t>
  </si>
  <si>
    <t>经济效益</t>
  </si>
  <si>
    <t>减少种养殖户损失</t>
  </si>
  <si>
    <t>有效减少</t>
  </si>
  <si>
    <t>弥补种植、养殖户损失情况弥补种植、养殖户损失情况</t>
  </si>
  <si>
    <t>提高抵御自然灾害能力</t>
  </si>
  <si>
    <t>为农户及农产品业分散风险，降低损失，提高抵御自然灾害的能力情况</t>
  </si>
  <si>
    <t>保障农业生产的持续性</t>
  </si>
  <si>
    <t>激发种、养殖户的积极性，形成减灾抗灾合力，从而保障我县农业生产可持续发展，确保农业生产安全情况</t>
  </si>
  <si>
    <t>参保农户满意度</t>
  </si>
  <si>
    <t>参保农户满意度情况</t>
  </si>
  <si>
    <t>通过开展环保督察反馈问题整改工作，完成竖建渔业保护标识牌2个、竖建渔业保护界桩20个、设置地膜残留监测点数2个等事项；达成划定畜禽养殖禁养区、限养区，建设规模化畜禽养殖污染治理设施，建立农药包装废弃物、农膜回收和秸秆综合利用处理机制，落实化肥、农药有关减量要求，杜绝废农膜、废弃农业包装物污染农田和散养畜禽粪污污染周边环境现象，渔业资源保护和养殖尾水治理及生猪屠宰场污水治理设施建设取得成效的目的；实现标本兼治、惩防并举，推动从源头、体制机制上解决生态环境突出问题，筑牢生态安全屏障，确保整改工作保质保量推进的效果。</t>
  </si>
  <si>
    <t>设置地膜残留监测点数</t>
  </si>
  <si>
    <t>设置农田地膜残留监测点数量情况</t>
  </si>
  <si>
    <t>竖建渔业保护标识牌数</t>
  </si>
  <si>
    <t>竖建渔业保护标识牌数情况</t>
  </si>
  <si>
    <t>竖建渔业保护界桩数量</t>
  </si>
  <si>
    <t>20</t>
  </si>
  <si>
    <t>竖建渔业保护界桩数量情况</t>
  </si>
  <si>
    <t>废农膜、废弃农业包装物回收率</t>
  </si>
  <si>
    <t>80</t>
  </si>
  <si>
    <t>废农膜、废弃农业包装物回收率情况</t>
  </si>
  <si>
    <t>渔业资源保护率</t>
  </si>
  <si>
    <t>渔业资源保护情况</t>
  </si>
  <si>
    <t>畜禽粪便综合利用率</t>
  </si>
  <si>
    <t>畜禽粪便综合利用情况</t>
  </si>
  <si>
    <t>设置地膜残留监测点及时率</t>
  </si>
  <si>
    <t>设置地膜残留监测点及时情况</t>
  </si>
  <si>
    <t>竖建渔业保护标识牌及界桩及时率</t>
  </si>
  <si>
    <t>反映竖建渔业保护标识牌及界桩及时情况</t>
  </si>
  <si>
    <t>筑牢生态安全屏障</t>
  </si>
  <si>
    <t>有效筑牢</t>
  </si>
  <si>
    <t>筑牢生态安全屏障，确保整改工作保质保量推进情况</t>
  </si>
  <si>
    <t>提高建立整改工作机制水平</t>
  </si>
  <si>
    <t>有效建立</t>
  </si>
  <si>
    <t>建立整改工作机制，立行立改并长期坚持情况</t>
  </si>
  <si>
    <t>生态效益</t>
  </si>
  <si>
    <t>改善农业生态环境</t>
  </si>
  <si>
    <t>有效改善</t>
  </si>
  <si>
    <t>推广农牧结合、种养平衡、生态循环的发展模式，改善农业生态环境情况</t>
  </si>
  <si>
    <t>有效保护渔业资源</t>
  </si>
  <si>
    <t>有效保护</t>
  </si>
  <si>
    <t>确保水产种资资源保护区家喻 户晓、提高群众对保护区水生生物保护意识情况</t>
  </si>
  <si>
    <t>受益群众满意度情况</t>
  </si>
  <si>
    <t>通过实施农业植物原生境保护区建设工作，完成建设野生植物原生境保护区1300亩；达成防止疣粒野生稻资源及其原生境的破坏，有效遏制沧源县疣粒野生稻资源衰竭的趋势的目的；实现保护区的生态环境朝着有利于野生植物生存繁衍的方向发展，使野生稻及其他野生植物的居群在这一环境中得到再生、更新、繁殖、扩大。推动野生植物中优异基因的发掘与利用，为我国水稻育种提供育种材料，将农业生物资源优势转变为基因资源优势和经济优势的效果。</t>
  </si>
  <si>
    <t>建成农业野生植物原生境保护区面积</t>
  </si>
  <si>
    <t>1300</t>
  </si>
  <si>
    <t>亩</t>
  </si>
  <si>
    <t>建成农业野生植物原生境保护区1300亩。其中核心区300亩、缓冲1000亩。</t>
  </si>
  <si>
    <t>疣粒野生稻资源保护率</t>
  </si>
  <si>
    <t>改善原生境保护区的设施设备条件、确保当地野生植物原生境不受人为干扰破坏、探索野生植物资源保护与移栽、培育的有效途径、为我国野生植物人工繁育奠定基础、提升农业野生植物自然保护区的管理与保护能力、有效保护农业野生植物多样性、为农业科技育种与创新、农业可持续发展储备战略资源、对项目区的其他野生植物资源起到良好的保护作用、研究与完善药材加工工艺、发展药材特色产业、促进乡村振兴。</t>
  </si>
  <si>
    <t>项目完成及时率</t>
  </si>
  <si>
    <t>反映地方配套资金及时到位情况</t>
  </si>
  <si>
    <t>严格控制成本</t>
  </si>
  <si>
    <t>提高保护生物多样性水平</t>
  </si>
  <si>
    <t>保护野生稻的原生环境，就是保护这些物种的文化和历史遗产，对于维护生物多样性和生态平衡具有重要意义。</t>
  </si>
  <si>
    <t>提高科学研究与教育水平</t>
  </si>
  <si>
    <t>野生稻是研究和改良水稻物种不可缺少的基础物种，对于科学研究具有重要意义。</t>
  </si>
  <si>
    <t>提高文化与经济价值水平</t>
  </si>
  <si>
    <t>野生稻不仅具有生物学和生态学的价值，还承载着丰富的文化和历史价值。</t>
  </si>
  <si>
    <t>提高应对环境变化水平</t>
  </si>
  <si>
    <t xml:space="preserve">通过保护野生稻的原生环境，可以有效地保护生物多样性，维护生态平衡，同时也为研究生物与环境的关系提供重要的研究对象。 </t>
  </si>
  <si>
    <t>降低造成环境污染情况</t>
  </si>
  <si>
    <t>有效降低</t>
  </si>
  <si>
    <t xml:space="preserve">通过保护野生稻的原生环境，可以有效地保护生物多样性，维护生态平衡，同时也为研究生物与环境的关系提供重要的研究对策和依据。
</t>
  </si>
  <si>
    <t>受益对象满意度</t>
  </si>
  <si>
    <t>85</t>
  </si>
  <si>
    <t>反映受益对象满意度情况</t>
  </si>
  <si>
    <t xml:space="preserve">通过开展屠宰环节检出的病害猪230头全部进行无害化处理工作，完成230头病害猪补贴发放，达成加强屠宰环节病害猪无害化处理监管目的，实现病害猪不流入市场，避免大规模随意弃置病死动物和病害动物产品事件的发生，确保畜牧产业生产安全、畜禽产品质量安全，为社会公共卫生安全和生态环境安全奠定了坚实基础的效果。
</t>
  </si>
  <si>
    <t>无害化处理头数</t>
  </si>
  <si>
    <t>230</t>
  </si>
  <si>
    <t>头</t>
  </si>
  <si>
    <t>无害化处理头数情况</t>
  </si>
  <si>
    <t>无害化处理率</t>
  </si>
  <si>
    <t>无害化处理情况</t>
  </si>
  <si>
    <t>补助经费发放及时率</t>
  </si>
  <si>
    <t>补助经费及时发放情况</t>
  </si>
  <si>
    <t>8.8</t>
  </si>
  <si>
    <t>随意弃置动物产品事件</t>
  </si>
  <si>
    <t>0</t>
  </si>
  <si>
    <t>起</t>
  </si>
  <si>
    <t>发生随意弃置动物产品事件情况</t>
  </si>
  <si>
    <t>保障肉食品消费安全</t>
  </si>
  <si>
    <t>县内发生重大畜产品质量安全事故，保障群众肉食品消费安全情况</t>
  </si>
  <si>
    <t>有效保护生态环境</t>
  </si>
  <si>
    <t>避免大规模随意弃置病死动物和病害动物产品，有效保护生态环境</t>
  </si>
  <si>
    <t>受益对象满意度情况</t>
  </si>
  <si>
    <t>通过实施生猪急性传染病强制扑杀补助工作，完成2019—2020年度强制扑生猪2102头（100公斤以上731头、30-100公斤596头、30公斤以下775头）补助发放，达成有效落实扑杀、封锁、消毒等综合防控措施，防止疫情进一步扩散和蔓延的目的，实现全县不发生区域性重大动物疫情的效果。</t>
  </si>
  <si>
    <t>扑杀100公斤以上生猪数</t>
  </si>
  <si>
    <t>731</t>
  </si>
  <si>
    <t>扑杀100公斤以上生猪情况</t>
  </si>
  <si>
    <t>扑杀30-100公斤生猪数</t>
  </si>
  <si>
    <t>596</t>
  </si>
  <si>
    <t>扑杀30-100公斤生猪情况</t>
  </si>
  <si>
    <t>扑杀30公斤以下生猪数</t>
  </si>
  <si>
    <t>775</t>
  </si>
  <si>
    <t>扑杀30公斤以下生猪情况</t>
  </si>
  <si>
    <t>疫病防控任务完成率</t>
  </si>
  <si>
    <t>疫病防控任务完成情况</t>
  </si>
  <si>
    <t>年内完成生猪急性传染病强制扑杀补助经费发放情况</t>
  </si>
  <si>
    <t>104.1</t>
  </si>
  <si>
    <t>扑杀生猪补助支付情况</t>
  </si>
  <si>
    <t>降低养殖户损失</t>
  </si>
  <si>
    <t>降低</t>
  </si>
  <si>
    <t>养殖户损失降低情况</t>
  </si>
  <si>
    <t>保障养殖业生产安全</t>
  </si>
  <si>
    <t>保障养殖业生产安全情况</t>
  </si>
  <si>
    <t>保障肉食品市场供应</t>
  </si>
  <si>
    <t>保障肉食品市场供应，促进了社会稳定情况</t>
  </si>
  <si>
    <t>防止疫情扩散和蔓延</t>
  </si>
  <si>
    <t>有效防止</t>
  </si>
  <si>
    <t>有效落实扑杀、封锁、消毒等综合防控措施，防止疫情进一步扩散和蔓延情况</t>
  </si>
  <si>
    <t>养殖户满意度</t>
  </si>
  <si>
    <t>养殖户满意度情况</t>
  </si>
  <si>
    <t>通过开展藏粮于地藏粮于技2021年高标准农田项目县级配套工作，完成项目勘察设计费201.2万元、工程建设监理费41.82万元、工程项目结算审计费42万元项目缺口配套；达成10万亩高标准农田建成验收的目的；实现有效改善项目区农田基础设施条件，提升耕地质量，提高我县粮食综合生产能力、灌溉用水效率、农业生态环境及生产技术水平。</t>
  </si>
  <si>
    <t>建设田间机耕路公里数</t>
  </si>
  <si>
    <t>181.655</t>
  </si>
  <si>
    <t>公里</t>
  </si>
  <si>
    <t>反映建设田间机耕路公里数情况</t>
  </si>
  <si>
    <t>衬砌明沟公里数</t>
  </si>
  <si>
    <t>45.04</t>
  </si>
  <si>
    <t>反映衬砌明沟公里数情况</t>
  </si>
  <si>
    <t>土地平整面积</t>
  </si>
  <si>
    <t>21550</t>
  </si>
  <si>
    <t>反映土地平整面积情况</t>
  </si>
  <si>
    <t>土壤改良面积</t>
  </si>
  <si>
    <t>反映土壤改良面积情况</t>
  </si>
  <si>
    <t>工程验收合格率</t>
  </si>
  <si>
    <t>反映工程验收合格情况</t>
  </si>
  <si>
    <t>工程完成及时率</t>
  </si>
  <si>
    <t>反映工程完成及时情况</t>
  </si>
  <si>
    <t>反映支出严格执行相关制度，项目成本控制情况</t>
  </si>
  <si>
    <t>项目区实现人均增收</t>
  </si>
  <si>
    <t>2677.77</t>
  </si>
  <si>
    <t>元</t>
  </si>
  <si>
    <t>反映项目区实现人均增收情况</t>
  </si>
  <si>
    <t>提高项目区农田基础设施水平</t>
  </si>
  <si>
    <t>反映提高项目区农田基础设施水平情况</t>
  </si>
  <si>
    <t>提高粮食综合生产能力</t>
  </si>
  <si>
    <t>反映提高粮食综合生产能力情况</t>
  </si>
  <si>
    <t>改善土壤质量</t>
  </si>
  <si>
    <t>反映改善土壤结构、减少水土流失、减少土壤污染、提高环境质量、改善生态环境情况</t>
  </si>
  <si>
    <t>可持续影响</t>
  </si>
  <si>
    <t>推进农业可持续发展</t>
  </si>
  <si>
    <t>有效推进</t>
  </si>
  <si>
    <t>反映大幅度提升项目区的农业综合生产能力、田间道路通达度和耕地质量，推进农业可持续发展情况</t>
  </si>
  <si>
    <t>项目区农户满意度</t>
  </si>
  <si>
    <t>反映项目区农户满意度情况</t>
  </si>
  <si>
    <t>通过开展农业执法工作，完成执法监督检查1次以上、专项执法行动12次、举办执法培训1期、保障2辆执法执勤车正常运行；达成提高农业综合执法能力，规范农业综合执法行为，减少假劣农资坑农等违法行为发生的目的；实现更好地为“三农”服务提供保驾护航。</t>
  </si>
  <si>
    <t>执法监督检查数</t>
  </si>
  <si>
    <t>执法监督检查数量情况</t>
  </si>
  <si>
    <t>专项执法行动数量</t>
  </si>
  <si>
    <t>开展各种专项执法行动数量情况</t>
  </si>
  <si>
    <t>举办执法培训期次</t>
  </si>
  <si>
    <t>期</t>
  </si>
  <si>
    <t>举办执法培训情况</t>
  </si>
  <si>
    <t>保障执法执勤车数量</t>
  </si>
  <si>
    <t>辆</t>
  </si>
  <si>
    <t>保障执法执车正常运行情况</t>
  </si>
  <si>
    <t>投诉举报线索处置率</t>
  </si>
  <si>
    <t>投诉举报线索处置情况</t>
  </si>
  <si>
    <t>违法行为查办率</t>
  </si>
  <si>
    <t>农业农村领域违法行为案件查处情况</t>
  </si>
  <si>
    <t>培训计划按期完成率</t>
  </si>
  <si>
    <t>按期完成培训计划情况</t>
  </si>
  <si>
    <t>案件办结时限</t>
  </si>
  <si>
    <t>120</t>
  </si>
  <si>
    <t>日</t>
  </si>
  <si>
    <t>案件办结时限情况</t>
  </si>
  <si>
    <t>检查查处挽回经济损失</t>
  </si>
  <si>
    <t>有效挽回</t>
  </si>
  <si>
    <t>通过执法检查、案件查处挽回经济损失情况</t>
  </si>
  <si>
    <t>重大安全事故发生数</t>
  </si>
  <si>
    <t>农产品质量安全、农机安全等重大事故发生情况</t>
  </si>
  <si>
    <t>提升执法水平及能力</t>
  </si>
  <si>
    <t>有效提升</t>
  </si>
  <si>
    <t>提升执法检查水平及能力，减少假劣农资坑农等违法行为发生，更好地为“三农”服务提供保驾护航情况</t>
  </si>
  <si>
    <t>提升培训人员的综合素质</t>
  </si>
  <si>
    <t>培训人员的综合素质等得到提升情况</t>
  </si>
  <si>
    <t>人民群众满意度</t>
  </si>
  <si>
    <t>人民群众满意度情况</t>
  </si>
  <si>
    <t>通过开展巩固拓展脱贫攻坚成果考核工作，完成项目推进检查10次以上、接受省市考核1次以上，达成取得考核较好等次的目的，实现脱贫地区经济实力显著增强，乡村振兴取得重大进展，农村低收入人口生活水平显著提高，城乡差距进一步缩小，在促进全体人民共同富裕上取得更为明显的实质性进展效果。</t>
  </si>
  <si>
    <t>项目推进检查次数</t>
  </si>
  <si>
    <t>10</t>
  </si>
  <si>
    <t>次/年</t>
  </si>
  <si>
    <t>反映项目推进检查下乡次数情况</t>
  </si>
  <si>
    <t>考核次数</t>
  </si>
  <si>
    <t>反映考核次数情况</t>
  </si>
  <si>
    <t>考核合格率</t>
  </si>
  <si>
    <t>反映考核等级情况</t>
  </si>
  <si>
    <t>项目周期</t>
  </si>
  <si>
    <t>反映项目周期情况</t>
  </si>
  <si>
    <t>50</t>
  </si>
  <si>
    <t>反映考核工作发生费用情况</t>
  </si>
  <si>
    <t>提高农村低收入人群幸福感</t>
  </si>
  <si>
    <t>反映群众满意度情况</t>
  </si>
  <si>
    <t>群众满意度</t>
  </si>
  <si>
    <t>93</t>
  </si>
  <si>
    <t>通过实施陆稻种质资源库建立工作，完成收集陆稻种质资源100份以上，其他作物种质资源2000份以上；达成对辖区内陆稻种质资源应收尽收，提升种质资源的保存、鉴定、评价和利用率，创制挖掘一批优异种质和基因资源的目的；实现使沧源县及周边地区濒危、稀、特、名、优的种质资源得以保存、繁殖，推进种业振兴行动深入实施。</t>
  </si>
  <si>
    <t>完成收集陆稻种质资源数量</t>
  </si>
  <si>
    <t>份</t>
  </si>
  <si>
    <t>对辖区内陆稻种质资源应收尽收，提升种质资源的保存、鉴定、评价和利用率，创制挖掘一批优异种质和基因资源，拓展种质资源共享平台，建立种质资源信息化和标准化评价体系，加强种质资源保存能力建设，使沧源县及周边地区濒危、稀、特、名、优的种质资源得以保存、繁殖，推进种业振兴行动深入实施。计划用2年的时间，收集、扩充沧源自治县陆稻种质资源库存资源达2000份以上。</t>
  </si>
  <si>
    <t>陆稻种质资源保护率</t>
  </si>
  <si>
    <t xml:space="preserve">使沧源县及周边地区濒危、稀、特、名、优的种质资源得以保存、繁殖，推进种业振兴行动深入实施。计划用2年的时间，收集、扩充沧源自治县陆稻种质资源库存资源达2000份以上。其中：陆稻种质资源达100份以上。 </t>
  </si>
  <si>
    <t>反映资金及时到位情况</t>
  </si>
  <si>
    <t>购置容量1600升的种子低温储藏柜1台。</t>
  </si>
  <si>
    <t>保护农作物种质资源，就是保护这些物种的文化和历史遗产，对于维护生物多样性和生态平衡具有重要意义。</t>
  </si>
  <si>
    <t>农作物种质资源是研究和改良农作物品种不可缺少的基础，对于科学研究具有重要意义。</t>
  </si>
  <si>
    <t>农作物种质资源不仅具有生物学和生态学的价值，还承载着丰富的文化和历史价值。</t>
  </si>
  <si>
    <t>通过保护农作物种质资源，可以有效地保护生物多样性，维护生态平衡，同时也为研究生物与环境的关系提供重要的研究对象。</t>
  </si>
  <si>
    <t>通过保护农作物种质资源，可以有效地保护生物多样性，维护生态平衡。</t>
  </si>
  <si>
    <t xml:space="preserve"> 通过实施农业科技推广工作，完成粮油新品种试验示范50亩，指导橡胶病虫害防控、甘蔗良种良法技术培训、咖啡种植管护培训60期次、1500人次；达成加快推进经济作物、特色产业高质量发展，促进经济作物转型升级、提质增效的目的；实现加速经济作物推广应用，开展新品种试验示范、技术培训及指导，推动油料作物、咖啡产业精品化、品牌化、多元化、高值化，为经济作物发展增添新动能，从而保障我县农业生产可持续发展。</t>
  </si>
  <si>
    <t>新品种试验示范数量</t>
  </si>
  <si>
    <t>反映开展粮油作物、咖啡新品种试验示范情况</t>
  </si>
  <si>
    <t>开展科技培训数量</t>
  </si>
  <si>
    <t>60</t>
  </si>
  <si>
    <t>期次</t>
  </si>
  <si>
    <t>反映开展科技培训数量情况</t>
  </si>
  <si>
    <t>开展科技培训人数</t>
  </si>
  <si>
    <t>1500</t>
  </si>
  <si>
    <t>人次</t>
  </si>
  <si>
    <t>反映开展科技培训人数情况</t>
  </si>
  <si>
    <t>科技措施推广率</t>
  </si>
  <si>
    <t>反映科技措施推广率情况</t>
  </si>
  <si>
    <t>培育科技明白人合格率</t>
  </si>
  <si>
    <t>反映通过橡胶病虫害防控培训、甘蔗良种良法技术培训、咖啡种植管护培训的科技明白人合格率情况</t>
  </si>
  <si>
    <t>反映项目完成及时率情况</t>
  </si>
  <si>
    <t>提高农业增效农民增收水平</t>
  </si>
  <si>
    <t>将新品种、新技术的成果转化为生产力，促进农业增效、农民增收</t>
  </si>
  <si>
    <t>推动特色产业发展</t>
  </si>
  <si>
    <t>有效推动</t>
  </si>
  <si>
    <t>推动特色产业发展，促进乡村全面振兴</t>
  </si>
  <si>
    <t>农药化肥的使用量</t>
  </si>
  <si>
    <t>绿色防控、缓控释肥，降低农药化肥的使用量</t>
  </si>
  <si>
    <t>反映受益群众满意度情况</t>
  </si>
  <si>
    <t>通过实施单位自有资金保运转工作，完成安全生产责任书签订200份、农产品质量安全工作目标责任书签订10份、省级动物疫病监测采样送检100份、小春病虫害调查1期、现代肉牛养殖技术培训1期，达成抓安全、强管理、保运转的目的，实现加强农业投入品监管，严厉打击违法犯罪行为。坚决守住保障国家粮食安全和不发生规模性返贫两条底线，扎实有序推进乡村发展、乡村建设、乡村治理效果。</t>
  </si>
  <si>
    <t>签订农产品质量安全工作目标责任书数量</t>
  </si>
  <si>
    <t>签订农产品质量安全工作目标责任书数量情况</t>
  </si>
  <si>
    <t>省级动物疫病监测采样送检数量</t>
  </si>
  <si>
    <t>省级动物疫病监测采样送检数量情况</t>
  </si>
  <si>
    <t>签订安全生产责任书数量</t>
  </si>
  <si>
    <t>200</t>
  </si>
  <si>
    <t>签订安全生产责任书数量情况</t>
  </si>
  <si>
    <t>开展小春病虫害调查数量</t>
  </si>
  <si>
    <t>开展小春病虫害调查数量情况</t>
  </si>
  <si>
    <t>现代肉牛养殖技术培训数量</t>
  </si>
  <si>
    <t>开展现代肉牛养殖技术培训数量情况</t>
  </si>
  <si>
    <t>抽样协议抽样送样率</t>
  </si>
  <si>
    <t>抽样协议抽样送样率情况</t>
  </si>
  <si>
    <t>委托采样业务完成率</t>
  </si>
  <si>
    <t>委托采样业务完成情况</t>
  </si>
  <si>
    <t>病虫害及动物疫病防控率</t>
  </si>
  <si>
    <t>病虫害及动物疫病防控情况</t>
  </si>
  <si>
    <t>项目完成及时情况</t>
  </si>
  <si>
    <t>促进产业发展及农民增收</t>
  </si>
  <si>
    <t>有效促进</t>
  </si>
  <si>
    <t>促进农业产业发展、农民增收情况</t>
  </si>
  <si>
    <t>发生重大农产品质量安全事故发生数情况</t>
  </si>
  <si>
    <t>重要农副产品生产有效供给</t>
  </si>
  <si>
    <t>有效供给</t>
  </si>
  <si>
    <t>确保粮食安全和重要农副产品生产供给</t>
  </si>
  <si>
    <t>化肥使用增长率</t>
  </si>
  <si>
    <t>化肥使用增长率情况</t>
  </si>
  <si>
    <t>通过开展禁止秸秆焚烧工作，完成签订10份秸秆禁烧责任书、建立秸秆综合利用处理机制；达成秸秆禁烧管控责任落实不力的问题进行整改，在立行立改的同时，逐一建立长效机制，坚决避免重蹈“发现就改、改后就忘、忘了又犯”覆辙的目的；实现标本兼治、惩防并举，推动从源头、体制机制上解决生态环境突出问题，筑牢生态安全屏障，确保整改工作保质保量推进。</t>
  </si>
  <si>
    <t>签订秸秆禁烧责任书数</t>
  </si>
  <si>
    <t>11</t>
  </si>
  <si>
    <t>签订秸秆禁烧责任书数量情况</t>
  </si>
  <si>
    <t>秸秆综合利用率</t>
  </si>
  <si>
    <t>秸秆综合利用情况</t>
  </si>
  <si>
    <t>秸秆禁烧责任书签订率</t>
  </si>
  <si>
    <t>秸秆禁烧责任书签订率情况</t>
  </si>
  <si>
    <t>工作完成及时率</t>
  </si>
  <si>
    <t>环保督察涉农问题整改及时情况</t>
  </si>
  <si>
    <t>抓好秸秆禁烧管控</t>
  </si>
  <si>
    <t>有效抓好</t>
  </si>
  <si>
    <t>抓好秸秆禁烧管控，从根源上减少污染情况</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</si>
  <si>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</si>
  <si>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</si>
  <si>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</si>
  <si>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</si>
  <si>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</si>
  <si>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</si>
  <si>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</si>
  <si>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</si>
  <si>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</si>
  <si>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</si>
  <si>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</si>
  <si>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</si>
  <si>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</si>
  <si>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</si>
  <si>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采购车辆加油服务</t>
  </si>
  <si>
    <t>车辆加油、添加燃料服务</t>
  </si>
  <si>
    <t>采购复印纸</t>
  </si>
  <si>
    <t>复印纸</t>
  </si>
  <si>
    <t>其他财产保险服务</t>
  </si>
  <si>
    <t>巩固拓展脱贫攻坚成果考核及定点观测经费</t>
  </si>
  <si>
    <t>车辆维修和保养服务</t>
  </si>
  <si>
    <t>采购车辆保险</t>
  </si>
  <si>
    <t>机动车保险服务</t>
  </si>
  <si>
    <t>普查服务</t>
  </si>
  <si>
    <t>预算08表</t>
  </si>
  <si>
    <t>政府购买服务项目</t>
  </si>
  <si>
    <t>政府购买服务目录</t>
  </si>
  <si>
    <t>政府性基金</t>
  </si>
  <si>
    <r>
      <rPr>
        <sz val="11"/>
        <color theme="1"/>
        <rFont val="宋体"/>
        <charset val="134"/>
      </rPr>
      <t>注：</t>
    </r>
    <r>
      <rPr>
        <sz val="11"/>
        <color theme="1"/>
        <rFont val="Microsoft YaHei UI"/>
        <charset val="134"/>
      </rPr>
      <t>2025</t>
    </r>
    <r>
      <rPr>
        <sz val="11"/>
        <color theme="1"/>
        <rFont val="宋体"/>
        <charset val="134"/>
      </rPr>
      <t>年本单位无相关预算数据，故公开表格为空表。</t>
    </r>
  </si>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</sst>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
      <color theme="1"/>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2">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Border="1">
      <alignmen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left" vertical="center" wrapText="1" indent="1"/>
      <protection locked="0"/>
    </xf>
    <xf numFmtId="0" fontId="4" fillId="0" borderId="11" xfId="0" applyFont="1" applyBorder="1" applyAlignment="1">
      <alignment horizontal="left" vertical="center" wrapText="1" indent="1"/>
      <protection locked="0"/>
    </xf>
    <xf numFmtId="0" fontId="4" fillId="0" borderId="11" xfId="0" applyFont="1" applyBorder="1" applyAlignment="1">
      <alignment horizontal="left" vertical="center" wrapText="1" indent="2"/>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left" vertical="center" wrapText="1" indent="4"/>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17" fillId="0" borderId="0" xfId="0" applyAlignment="1" applyProtection="1">
      <alignment horizontal="right" vertical="center" wrapText="1"/>
    </xf>
    <xf numFmtId="0" fontId="9"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7" fillId="0" borderId="7" xfId="51" applyFont="1">
      <alignment horizontal="right" vertical="center"/>
    </xf>
    <xf numFmtId="176" fontId="17"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2" fillId="0" borderId="7" xfId="51"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4"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abSelected="1" topLeftCell="A3" workbookViewId="0">
      <selection activeCell="A3" sqref="$A1:$XFD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4" t="s">
        <v>0</v>
      </c>
    </row>
    <row r="2" ht="36" customHeight="1" spans="1:4">
      <c r="A2" s="4" t="str">
        <f>"2025"&amp;"年部门财务收支预算总表"</f>
        <v>2025年部门财务收支预算总表</v>
      </c>
      <c r="B2" s="212"/>
      <c r="C2" s="212"/>
      <c r="D2" s="212"/>
    </row>
    <row r="3" ht="18.75" customHeight="1" spans="1:4">
      <c r="A3" s="36" t="str">
        <f>"单位名称："&amp;"沧源佤族自治县农业农村局"</f>
        <v>单位名称：沧源佤族自治县农业农村局</v>
      </c>
      <c r="B3" s="213"/>
      <c r="C3" s="213"/>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77" t="s">
        <v>6</v>
      </c>
      <c r="B7" s="23">
        <v>22237004.44</v>
      </c>
      <c r="C7" s="177" t="s">
        <v>7</v>
      </c>
      <c r="D7" s="23"/>
    </row>
    <row r="8" ht="18.75" customHeight="1" spans="1:4">
      <c r="A8" s="177" t="s">
        <v>8</v>
      </c>
      <c r="B8" s="23">
        <v>1100000</v>
      </c>
      <c r="C8" s="177" t="s">
        <v>9</v>
      </c>
      <c r="D8" s="23"/>
    </row>
    <row r="9" ht="18.75" customHeight="1" spans="1:4">
      <c r="A9" s="177" t="s">
        <v>10</v>
      </c>
      <c r="B9" s="23"/>
      <c r="C9" s="177" t="s">
        <v>11</v>
      </c>
      <c r="D9" s="23"/>
    </row>
    <row r="10" ht="18.75" customHeight="1" spans="1:4">
      <c r="A10" s="177" t="s">
        <v>12</v>
      </c>
      <c r="B10" s="23"/>
      <c r="C10" s="177" t="s">
        <v>13</v>
      </c>
      <c r="D10" s="23"/>
    </row>
    <row r="11" ht="18.75" customHeight="1" spans="1:4">
      <c r="A11" s="21" t="s">
        <v>14</v>
      </c>
      <c r="B11" s="23">
        <v>700000</v>
      </c>
      <c r="C11" s="214" t="s">
        <v>15</v>
      </c>
      <c r="D11" s="23"/>
    </row>
    <row r="12" ht="18.75" customHeight="1" spans="1:4">
      <c r="A12" s="215" t="s">
        <v>16</v>
      </c>
      <c r="B12" s="23"/>
      <c r="C12" s="216" t="s">
        <v>17</v>
      </c>
      <c r="D12" s="23"/>
    </row>
    <row r="13" ht="18.75" customHeight="1" spans="1:4">
      <c r="A13" s="215" t="s">
        <v>18</v>
      </c>
      <c r="B13" s="23"/>
      <c r="C13" s="216" t="s">
        <v>19</v>
      </c>
      <c r="D13" s="23"/>
    </row>
    <row r="14" ht="18.75" customHeight="1" spans="1:4">
      <c r="A14" s="215" t="s">
        <v>20</v>
      </c>
      <c r="B14" s="23"/>
      <c r="C14" s="216" t="s">
        <v>21</v>
      </c>
      <c r="D14" s="23">
        <v>3609048.18</v>
      </c>
    </row>
    <row r="15" ht="18.75" customHeight="1" spans="1:4">
      <c r="A15" s="215" t="s">
        <v>22</v>
      </c>
      <c r="B15" s="23"/>
      <c r="C15" s="216" t="s">
        <v>23</v>
      </c>
      <c r="D15" s="23">
        <v>783095.05</v>
      </c>
    </row>
    <row r="16" ht="18.75" customHeight="1" spans="1:4">
      <c r="A16" s="215" t="s">
        <v>24</v>
      </c>
      <c r="B16" s="23">
        <v>700000</v>
      </c>
      <c r="C16" s="215" t="s">
        <v>25</v>
      </c>
      <c r="D16" s="23">
        <v>20000</v>
      </c>
    </row>
    <row r="17" ht="18.75" customHeight="1" spans="1:4">
      <c r="A17" s="215" t="s">
        <v>26</v>
      </c>
      <c r="B17" s="23"/>
      <c r="C17" s="215" t="s">
        <v>27</v>
      </c>
      <c r="D17" s="23">
        <v>1100000</v>
      </c>
    </row>
    <row r="18" ht="18.75" customHeight="1" spans="1:4">
      <c r="A18" s="217" t="s">
        <v>26</v>
      </c>
      <c r="B18" s="23"/>
      <c r="C18" s="216" t="s">
        <v>28</v>
      </c>
      <c r="D18" s="23">
        <v>17255577.94</v>
      </c>
    </row>
    <row r="19" ht="18.75" customHeight="1" spans="1:4">
      <c r="A19" s="217" t="s">
        <v>26</v>
      </c>
      <c r="B19" s="23"/>
      <c r="C19" s="216" t="s">
        <v>29</v>
      </c>
      <c r="D19" s="23"/>
    </row>
    <row r="20" ht="18.75" customHeight="1" spans="1:4">
      <c r="A20" s="217" t="s">
        <v>26</v>
      </c>
      <c r="B20" s="23"/>
      <c r="C20" s="216" t="s">
        <v>30</v>
      </c>
      <c r="D20" s="23"/>
    </row>
    <row r="21" ht="18.75" customHeight="1" spans="1:4">
      <c r="A21" s="217" t="s">
        <v>26</v>
      </c>
      <c r="B21" s="23"/>
      <c r="C21" s="216" t="s">
        <v>31</v>
      </c>
      <c r="D21" s="23"/>
    </row>
    <row r="22" ht="18.75" customHeight="1" spans="1:4">
      <c r="A22" s="217" t="s">
        <v>26</v>
      </c>
      <c r="B22" s="23"/>
      <c r="C22" s="216" t="s">
        <v>32</v>
      </c>
      <c r="D22" s="23"/>
    </row>
    <row r="23" ht="18.75" customHeight="1" spans="1:4">
      <c r="A23" s="217" t="s">
        <v>26</v>
      </c>
      <c r="B23" s="23"/>
      <c r="C23" s="216" t="s">
        <v>33</v>
      </c>
      <c r="D23" s="23"/>
    </row>
    <row r="24" ht="18.75" customHeight="1" spans="1:4">
      <c r="A24" s="217" t="s">
        <v>26</v>
      </c>
      <c r="B24" s="23"/>
      <c r="C24" s="216" t="s">
        <v>34</v>
      </c>
      <c r="D24" s="23"/>
    </row>
    <row r="25" ht="18.75" customHeight="1" spans="1:4">
      <c r="A25" s="217" t="s">
        <v>26</v>
      </c>
      <c r="B25" s="23"/>
      <c r="C25" s="216" t="s">
        <v>35</v>
      </c>
      <c r="D25" s="23">
        <v>1269283.27</v>
      </c>
    </row>
    <row r="26" ht="18.75" customHeight="1" spans="1:4">
      <c r="A26" s="217" t="s">
        <v>26</v>
      </c>
      <c r="B26" s="23"/>
      <c r="C26" s="216" t="s">
        <v>36</v>
      </c>
      <c r="D26" s="23"/>
    </row>
    <row r="27" ht="18.75" customHeight="1" spans="1:4">
      <c r="A27" s="217" t="s">
        <v>26</v>
      </c>
      <c r="B27" s="23"/>
      <c r="C27" s="216" t="s">
        <v>37</v>
      </c>
      <c r="D27" s="23"/>
    </row>
    <row r="28" ht="18.75" customHeight="1" spans="1:4">
      <c r="A28" s="217" t="s">
        <v>26</v>
      </c>
      <c r="B28" s="23"/>
      <c r="C28" s="216" t="s">
        <v>38</v>
      </c>
      <c r="D28" s="23"/>
    </row>
    <row r="29" ht="18.75" customHeight="1" spans="1:4">
      <c r="A29" s="217" t="s">
        <v>26</v>
      </c>
      <c r="B29" s="23"/>
      <c r="C29" s="216" t="s">
        <v>39</v>
      </c>
      <c r="D29" s="23"/>
    </row>
    <row r="30" ht="18.75" customHeight="1" spans="1:4">
      <c r="A30" s="218" t="s">
        <v>26</v>
      </c>
      <c r="B30" s="23"/>
      <c r="C30" s="215" t="s">
        <v>40</v>
      </c>
      <c r="D30" s="23"/>
    </row>
    <row r="31" ht="18.75" customHeight="1" spans="1:4">
      <c r="A31" s="218" t="s">
        <v>26</v>
      </c>
      <c r="B31" s="23"/>
      <c r="C31" s="215" t="s">
        <v>41</v>
      </c>
      <c r="D31" s="23"/>
    </row>
    <row r="32" ht="18.75" customHeight="1" spans="1:4">
      <c r="A32" s="218" t="s">
        <v>26</v>
      </c>
      <c r="B32" s="23"/>
      <c r="C32" s="215" t="s">
        <v>42</v>
      </c>
      <c r="D32" s="23"/>
    </row>
    <row r="33" ht="18.75" customHeight="1" spans="1:4">
      <c r="A33" s="219"/>
      <c r="B33" s="178"/>
      <c r="C33" s="215" t="s">
        <v>43</v>
      </c>
      <c r="D33" s="176"/>
    </row>
    <row r="34" ht="18.75" customHeight="1" spans="1:4">
      <c r="A34" s="219" t="s">
        <v>44</v>
      </c>
      <c r="B34" s="178">
        <f>SUM(B7:B11)</f>
        <v>24037004.44</v>
      </c>
      <c r="C34" s="173" t="s">
        <v>45</v>
      </c>
      <c r="D34" s="178">
        <v>24037004.44</v>
      </c>
    </row>
    <row r="35" ht="18.75" customHeight="1" spans="1:4">
      <c r="A35" s="220" t="s">
        <v>46</v>
      </c>
      <c r="B35" s="23"/>
      <c r="C35" s="177" t="s">
        <v>47</v>
      </c>
      <c r="D35" s="23"/>
    </row>
    <row r="36" ht="18.75" customHeight="1" spans="1:4">
      <c r="A36" s="220" t="s">
        <v>48</v>
      </c>
      <c r="B36" s="23"/>
      <c r="C36" s="177" t="s">
        <v>48</v>
      </c>
      <c r="D36" s="23"/>
    </row>
    <row r="37" ht="18.75" customHeight="1" spans="1:4">
      <c r="A37" s="220" t="s">
        <v>49</v>
      </c>
      <c r="B37" s="23">
        <f>B35-B36</f>
        <v>0</v>
      </c>
      <c r="C37" s="177" t="s">
        <v>50</v>
      </c>
      <c r="D37" s="23"/>
    </row>
    <row r="38" ht="18.75" customHeight="1" spans="1:4">
      <c r="A38" s="221" t="s">
        <v>51</v>
      </c>
      <c r="B38" s="178">
        <f t="shared" ref="B38:D38" si="1">B34+B35</f>
        <v>24037004.44</v>
      </c>
      <c r="C38" s="173" t="s">
        <v>52</v>
      </c>
      <c r="D38" s="178">
        <f t="shared" si="1"/>
        <v>24037004.44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2"/>
  <sheetViews>
    <sheetView showZeros="0" topLeftCell="A2"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0">
        <v>1</v>
      </c>
      <c r="B1" s="101">
        <v>0</v>
      </c>
      <c r="C1" s="100">
        <v>1</v>
      </c>
      <c r="D1" s="102"/>
      <c r="E1" s="102"/>
      <c r="F1" s="34" t="s">
        <v>734</v>
      </c>
    </row>
    <row r="2" ht="36.75" customHeight="1" spans="1:6">
      <c r="A2" s="103" t="str">
        <f>"2025"&amp;"年部门政府性基金预算支出预算表"</f>
        <v>2025年部门政府性基金预算支出预算表</v>
      </c>
      <c r="B2" s="104" t="s">
        <v>735</v>
      </c>
      <c r="C2" s="105"/>
      <c r="D2" s="106"/>
      <c r="E2" s="106"/>
      <c r="F2" s="106"/>
    </row>
    <row r="3" ht="18.75" customHeight="1" spans="1:6">
      <c r="A3" s="6" t="str">
        <f>"单位名称："&amp;"沧源佤族自治县农业农村局"</f>
        <v>单位名称：沧源佤族自治县农业农村局</v>
      </c>
      <c r="B3" s="6" t="s">
        <v>736</v>
      </c>
      <c r="C3" s="100"/>
      <c r="D3" s="102"/>
      <c r="E3" s="102"/>
      <c r="F3" s="34" t="s">
        <v>1</v>
      </c>
    </row>
    <row r="4" ht="18.75" customHeight="1" spans="1:6">
      <c r="A4" s="107" t="s">
        <v>213</v>
      </c>
      <c r="B4" s="108" t="s">
        <v>73</v>
      </c>
      <c r="C4" s="109" t="s">
        <v>74</v>
      </c>
      <c r="D4" s="12" t="s">
        <v>737</v>
      </c>
      <c r="E4" s="12"/>
      <c r="F4" s="13"/>
    </row>
    <row r="5" ht="18.75" customHeight="1" spans="1:6">
      <c r="A5" s="110"/>
      <c r="B5" s="111"/>
      <c r="C5" s="112"/>
      <c r="D5" s="93" t="s">
        <v>56</v>
      </c>
      <c r="E5" s="93" t="s">
        <v>75</v>
      </c>
      <c r="F5" s="93" t="s">
        <v>76</v>
      </c>
    </row>
    <row r="6" ht="18.75" customHeight="1" spans="1:6">
      <c r="A6" s="113">
        <v>1</v>
      </c>
      <c r="B6" s="114" t="s">
        <v>194</v>
      </c>
      <c r="C6" s="115">
        <v>3</v>
      </c>
      <c r="D6" s="116">
        <v>4</v>
      </c>
      <c r="E6" s="116">
        <v>5</v>
      </c>
      <c r="F6" s="116">
        <v>6</v>
      </c>
    </row>
    <row r="7" ht="18.75" customHeight="1" spans="1:6">
      <c r="A7" s="117" t="s">
        <v>71</v>
      </c>
      <c r="B7" s="81"/>
      <c r="C7" s="81"/>
      <c r="D7" s="23">
        <v>1100000</v>
      </c>
      <c r="E7" s="23"/>
      <c r="F7" s="23">
        <v>1100000</v>
      </c>
    </row>
    <row r="8" ht="18.75" customHeight="1" spans="1:6">
      <c r="A8" s="118" t="s">
        <v>71</v>
      </c>
      <c r="B8" s="81"/>
      <c r="C8" s="81"/>
      <c r="D8" s="23">
        <v>1100000</v>
      </c>
      <c r="E8" s="23"/>
      <c r="F8" s="23">
        <v>1100000</v>
      </c>
    </row>
    <row r="9" ht="18.75" customHeight="1" spans="1:6">
      <c r="A9" s="25"/>
      <c r="B9" s="81" t="s">
        <v>117</v>
      </c>
      <c r="C9" s="81" t="s">
        <v>118</v>
      </c>
      <c r="D9" s="23">
        <v>1100000</v>
      </c>
      <c r="E9" s="23"/>
      <c r="F9" s="23">
        <v>1100000</v>
      </c>
    </row>
    <row r="10" ht="18.75" customHeight="1" spans="1:6">
      <c r="A10" s="25"/>
      <c r="B10" s="119" t="s">
        <v>119</v>
      </c>
      <c r="C10" s="119" t="s">
        <v>120</v>
      </c>
      <c r="D10" s="23">
        <v>1100000</v>
      </c>
      <c r="E10" s="23"/>
      <c r="F10" s="23">
        <v>1100000</v>
      </c>
    </row>
    <row r="11" ht="18.75" customHeight="1" spans="1:6">
      <c r="A11" s="25"/>
      <c r="B11" s="120" t="s">
        <v>121</v>
      </c>
      <c r="C11" s="120" t="s">
        <v>122</v>
      </c>
      <c r="D11" s="23">
        <v>1100000</v>
      </c>
      <c r="E11" s="23"/>
      <c r="F11" s="23">
        <v>1100000</v>
      </c>
    </row>
    <row r="12" ht="18.75" customHeight="1" spans="1:6">
      <c r="A12" s="121" t="s">
        <v>56</v>
      </c>
      <c r="B12" s="122"/>
      <c r="C12" s="26"/>
      <c r="D12" s="23">
        <v>1100000</v>
      </c>
      <c r="E12" s="23"/>
      <c r="F12" s="23">
        <v>1100000</v>
      </c>
    </row>
  </sheetData>
  <mergeCells count="7">
    <mergeCell ref="A2:F2"/>
    <mergeCell ref="A3:C3"/>
    <mergeCell ref="D4:F4"/>
    <mergeCell ref="A12:C12"/>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9"/>
  <sheetViews>
    <sheetView showZeros="0" workbookViewId="0">
      <selection activeCell="A1" sqref="A1 A1 A1 A1 A1 A1 A1 A1 A1 A1 A1 A1 A1 A1 A1 A1 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3"/>
      <c r="P1" s="33"/>
      <c r="Q1" s="34" t="s">
        <v>738</v>
      </c>
    </row>
    <row r="2" ht="35.25" customHeight="1" spans="1:17">
      <c r="A2" s="35" t="str">
        <f>"2025"&amp;"年部门政府采购预算表"</f>
        <v>2025年部门政府采购预算表</v>
      </c>
      <c r="B2" s="5"/>
      <c r="C2" s="5"/>
      <c r="D2" s="5"/>
      <c r="E2" s="5"/>
      <c r="F2" s="5"/>
      <c r="G2" s="5"/>
      <c r="H2" s="5"/>
      <c r="I2" s="5"/>
      <c r="J2" s="5"/>
      <c r="K2" s="68"/>
      <c r="L2" s="5"/>
      <c r="M2" s="5"/>
      <c r="N2" s="5"/>
      <c r="O2" s="68"/>
      <c r="P2" s="68"/>
      <c r="Q2" s="5"/>
    </row>
    <row r="3" ht="18.75" customHeight="1" spans="1:17">
      <c r="A3" s="36" t="str">
        <f>"单位名称："&amp;"沧源佤族自治县农业农村局"</f>
        <v>单位名称：沧源佤族自治县农业农村局</v>
      </c>
      <c r="B3" s="8"/>
      <c r="C3" s="8"/>
      <c r="D3" s="8"/>
      <c r="E3" s="8"/>
      <c r="F3" s="8"/>
      <c r="G3" s="8"/>
      <c r="H3" s="8"/>
      <c r="I3" s="8"/>
      <c r="J3" s="8"/>
      <c r="O3" s="86"/>
      <c r="P3" s="86"/>
      <c r="Q3" s="34" t="s">
        <v>200</v>
      </c>
    </row>
    <row r="4" ht="18.75" customHeight="1" spans="1:17">
      <c r="A4" s="10" t="s">
        <v>739</v>
      </c>
      <c r="B4" s="71" t="s">
        <v>740</v>
      </c>
      <c r="C4" s="71" t="s">
        <v>741</v>
      </c>
      <c r="D4" s="71" t="s">
        <v>742</v>
      </c>
      <c r="E4" s="71" t="s">
        <v>743</v>
      </c>
      <c r="F4" s="71" t="s">
        <v>744</v>
      </c>
      <c r="G4" s="40" t="s">
        <v>220</v>
      </c>
      <c r="H4" s="40"/>
      <c r="I4" s="40"/>
      <c r="J4" s="40"/>
      <c r="K4" s="73"/>
      <c r="L4" s="40"/>
      <c r="M4" s="40"/>
      <c r="N4" s="40"/>
      <c r="O4" s="88"/>
      <c r="P4" s="73"/>
      <c r="Q4" s="41"/>
    </row>
    <row r="5" ht="18.75" customHeight="1" spans="1:17">
      <c r="A5" s="15"/>
      <c r="B5" s="74"/>
      <c r="C5" s="74"/>
      <c r="D5" s="74"/>
      <c r="E5" s="74"/>
      <c r="F5" s="74"/>
      <c r="G5" s="74" t="s">
        <v>56</v>
      </c>
      <c r="H5" s="74" t="s">
        <v>59</v>
      </c>
      <c r="I5" s="74" t="s">
        <v>745</v>
      </c>
      <c r="J5" s="74" t="s">
        <v>746</v>
      </c>
      <c r="K5" s="97" t="s">
        <v>747</v>
      </c>
      <c r="L5" s="89" t="s">
        <v>78</v>
      </c>
      <c r="M5" s="89"/>
      <c r="N5" s="89"/>
      <c r="O5" s="98"/>
      <c r="P5" s="99"/>
      <c r="Q5" s="76"/>
    </row>
    <row r="6" ht="27" customHeight="1" spans="1:17">
      <c r="A6" s="17"/>
      <c r="B6" s="76"/>
      <c r="C6" s="76"/>
      <c r="D6" s="76"/>
      <c r="E6" s="76"/>
      <c r="F6" s="76"/>
      <c r="G6" s="76"/>
      <c r="H6" s="76" t="s">
        <v>58</v>
      </c>
      <c r="I6" s="76"/>
      <c r="J6" s="76"/>
      <c r="K6" s="77"/>
      <c r="L6" s="76" t="s">
        <v>58</v>
      </c>
      <c r="M6" s="76" t="s">
        <v>65</v>
      </c>
      <c r="N6" s="76" t="s">
        <v>228</v>
      </c>
      <c r="O6" s="92" t="s">
        <v>67</v>
      </c>
      <c r="P6" s="77" t="s">
        <v>68</v>
      </c>
      <c r="Q6" s="76" t="s">
        <v>69</v>
      </c>
    </row>
    <row r="7" ht="18.75" customHeight="1" spans="1:17">
      <c r="A7" s="29">
        <v>1</v>
      </c>
      <c r="B7" s="93">
        <v>2</v>
      </c>
      <c r="C7" s="93">
        <v>3</v>
      </c>
      <c r="D7" s="29">
        <v>4</v>
      </c>
      <c r="E7" s="93">
        <v>5</v>
      </c>
      <c r="F7" s="93">
        <v>6</v>
      </c>
      <c r="G7" s="29">
        <v>7</v>
      </c>
      <c r="H7" s="93">
        <v>8</v>
      </c>
      <c r="I7" s="93">
        <v>9</v>
      </c>
      <c r="J7" s="29">
        <v>10</v>
      </c>
      <c r="K7" s="93">
        <v>11</v>
      </c>
      <c r="L7" s="93">
        <v>12</v>
      </c>
      <c r="M7" s="29">
        <v>13</v>
      </c>
      <c r="N7" s="93">
        <v>14</v>
      </c>
      <c r="O7" s="93">
        <v>15</v>
      </c>
      <c r="P7" s="29">
        <v>16</v>
      </c>
      <c r="Q7" s="93">
        <v>17</v>
      </c>
    </row>
    <row r="8" ht="18.75" customHeight="1" spans="1:17">
      <c r="A8" s="79" t="s">
        <v>71</v>
      </c>
      <c r="B8" s="80"/>
      <c r="C8" s="80"/>
      <c r="D8" s="80"/>
      <c r="E8" s="94"/>
      <c r="F8" s="23"/>
      <c r="G8" s="23">
        <v>2164625</v>
      </c>
      <c r="H8" s="23">
        <v>2114625</v>
      </c>
      <c r="I8" s="23"/>
      <c r="J8" s="23"/>
      <c r="K8" s="23"/>
      <c r="L8" s="23">
        <v>50000</v>
      </c>
      <c r="M8" s="23"/>
      <c r="N8" s="23"/>
      <c r="O8" s="23"/>
      <c r="P8" s="23"/>
      <c r="Q8" s="23">
        <v>50000</v>
      </c>
    </row>
    <row r="9" ht="18.75" customHeight="1" spans="1:17">
      <c r="A9" s="95" t="s">
        <v>71</v>
      </c>
      <c r="B9" s="80"/>
      <c r="C9" s="80"/>
      <c r="D9" s="80"/>
      <c r="E9" s="94"/>
      <c r="F9" s="23"/>
      <c r="G9" s="23">
        <v>2164625</v>
      </c>
      <c r="H9" s="23">
        <v>2114625</v>
      </c>
      <c r="I9" s="23"/>
      <c r="J9" s="23"/>
      <c r="K9" s="23"/>
      <c r="L9" s="23">
        <v>50000</v>
      </c>
      <c r="M9" s="23"/>
      <c r="N9" s="23"/>
      <c r="O9" s="23"/>
      <c r="P9" s="23"/>
      <c r="Q9" s="23">
        <v>50000</v>
      </c>
    </row>
    <row r="10" ht="18.75" customHeight="1" spans="1:17">
      <c r="A10" s="226" t="s">
        <v>278</v>
      </c>
      <c r="B10" s="80" t="s">
        <v>748</v>
      </c>
      <c r="C10" s="80" t="s">
        <v>749</v>
      </c>
      <c r="D10" s="80" t="s">
        <v>592</v>
      </c>
      <c r="E10" s="94">
        <v>1</v>
      </c>
      <c r="F10" s="23"/>
      <c r="G10" s="23">
        <v>30000</v>
      </c>
      <c r="H10" s="23">
        <v>30000</v>
      </c>
      <c r="I10" s="23"/>
      <c r="J10" s="23"/>
      <c r="K10" s="23"/>
      <c r="L10" s="23"/>
      <c r="M10" s="23"/>
      <c r="N10" s="23"/>
      <c r="O10" s="23"/>
      <c r="P10" s="23"/>
      <c r="Q10" s="23"/>
    </row>
    <row r="11" ht="18.75" customHeight="1" spans="1:17">
      <c r="A11" s="226" t="s">
        <v>261</v>
      </c>
      <c r="B11" s="80" t="s">
        <v>750</v>
      </c>
      <c r="C11" s="80" t="s">
        <v>751</v>
      </c>
      <c r="D11" s="80" t="s">
        <v>592</v>
      </c>
      <c r="E11" s="94">
        <v>50</v>
      </c>
      <c r="F11" s="23"/>
      <c r="G11" s="23">
        <v>9000</v>
      </c>
      <c r="H11" s="23">
        <v>9000</v>
      </c>
      <c r="I11" s="23"/>
      <c r="J11" s="23"/>
      <c r="K11" s="23"/>
      <c r="L11" s="23"/>
      <c r="M11" s="23"/>
      <c r="N11" s="23"/>
      <c r="O11" s="23"/>
      <c r="P11" s="23"/>
      <c r="Q11" s="23"/>
    </row>
    <row r="12" ht="18.75" customHeight="1" spans="1:17">
      <c r="A12" s="226" t="s">
        <v>336</v>
      </c>
      <c r="B12" s="80" t="s">
        <v>336</v>
      </c>
      <c r="C12" s="80" t="s">
        <v>752</v>
      </c>
      <c r="D12" s="80" t="s">
        <v>388</v>
      </c>
      <c r="E12" s="94">
        <v>1</v>
      </c>
      <c r="F12" s="23"/>
      <c r="G12" s="23">
        <v>1323625</v>
      </c>
      <c r="H12" s="23">
        <v>1323625</v>
      </c>
      <c r="I12" s="23"/>
      <c r="J12" s="23"/>
      <c r="K12" s="23"/>
      <c r="L12" s="23"/>
      <c r="M12" s="23"/>
      <c r="N12" s="23"/>
      <c r="O12" s="23"/>
      <c r="P12" s="23"/>
      <c r="Q12" s="23"/>
    </row>
    <row r="13" ht="18.75" customHeight="1" spans="1:17">
      <c r="A13" s="226" t="s">
        <v>322</v>
      </c>
      <c r="B13" s="80" t="s">
        <v>753</v>
      </c>
      <c r="C13" s="80" t="s">
        <v>754</v>
      </c>
      <c r="D13" s="80" t="s">
        <v>592</v>
      </c>
      <c r="E13" s="94">
        <v>1</v>
      </c>
      <c r="F13" s="23"/>
      <c r="G13" s="23">
        <v>100000</v>
      </c>
      <c r="H13" s="23">
        <v>100000</v>
      </c>
      <c r="I13" s="23"/>
      <c r="J13" s="23"/>
      <c r="K13" s="23"/>
      <c r="L13" s="23"/>
      <c r="M13" s="23"/>
      <c r="N13" s="23"/>
      <c r="O13" s="23"/>
      <c r="P13" s="23"/>
      <c r="Q13" s="23"/>
    </row>
    <row r="14" ht="18.75" customHeight="1" spans="1:17">
      <c r="A14" s="226" t="s">
        <v>322</v>
      </c>
      <c r="B14" s="80" t="s">
        <v>753</v>
      </c>
      <c r="C14" s="80" t="s">
        <v>751</v>
      </c>
      <c r="D14" s="80" t="s">
        <v>592</v>
      </c>
      <c r="E14" s="94">
        <v>150</v>
      </c>
      <c r="F14" s="23"/>
      <c r="G14" s="23">
        <v>27000</v>
      </c>
      <c r="H14" s="23">
        <v>27000</v>
      </c>
      <c r="I14" s="23"/>
      <c r="J14" s="23"/>
      <c r="K14" s="23"/>
      <c r="L14" s="23"/>
      <c r="M14" s="23"/>
      <c r="N14" s="23"/>
      <c r="O14" s="23"/>
      <c r="P14" s="23"/>
      <c r="Q14" s="23"/>
    </row>
    <row r="15" ht="18.75" customHeight="1" spans="1:17">
      <c r="A15" s="226" t="s">
        <v>315</v>
      </c>
      <c r="B15" s="80" t="s">
        <v>315</v>
      </c>
      <c r="C15" s="80" t="s">
        <v>749</v>
      </c>
      <c r="D15" s="80" t="s">
        <v>592</v>
      </c>
      <c r="E15" s="94">
        <v>1</v>
      </c>
      <c r="F15" s="23"/>
      <c r="G15" s="23">
        <v>50000</v>
      </c>
      <c r="H15" s="23"/>
      <c r="I15" s="23"/>
      <c r="J15" s="23"/>
      <c r="K15" s="23"/>
      <c r="L15" s="23">
        <v>50000</v>
      </c>
      <c r="M15" s="23"/>
      <c r="N15" s="23"/>
      <c r="O15" s="23"/>
      <c r="P15" s="23"/>
      <c r="Q15" s="23">
        <v>50000</v>
      </c>
    </row>
    <row r="16" ht="18.75" customHeight="1" spans="1:17">
      <c r="A16" s="226" t="s">
        <v>276</v>
      </c>
      <c r="B16" s="80" t="s">
        <v>755</v>
      </c>
      <c r="C16" s="80" t="s">
        <v>756</v>
      </c>
      <c r="D16" s="80" t="s">
        <v>592</v>
      </c>
      <c r="E16" s="94">
        <v>1</v>
      </c>
      <c r="F16" s="23"/>
      <c r="G16" s="23">
        <v>20000</v>
      </c>
      <c r="H16" s="23">
        <v>20000</v>
      </c>
      <c r="I16" s="23"/>
      <c r="J16" s="23"/>
      <c r="K16" s="23"/>
      <c r="L16" s="23"/>
      <c r="M16" s="23"/>
      <c r="N16" s="23"/>
      <c r="O16" s="23"/>
      <c r="P16" s="23"/>
      <c r="Q16" s="23"/>
    </row>
    <row r="17" ht="18.75" customHeight="1" spans="1:17">
      <c r="A17" s="226" t="s">
        <v>330</v>
      </c>
      <c r="B17" s="80" t="s">
        <v>330</v>
      </c>
      <c r="C17" s="80" t="s">
        <v>749</v>
      </c>
      <c r="D17" s="80" t="s">
        <v>592</v>
      </c>
      <c r="E17" s="94">
        <v>1</v>
      </c>
      <c r="F17" s="23"/>
      <c r="G17" s="23">
        <v>5000</v>
      </c>
      <c r="H17" s="23">
        <v>5000</v>
      </c>
      <c r="I17" s="23"/>
      <c r="J17" s="23"/>
      <c r="K17" s="23"/>
      <c r="L17" s="23"/>
      <c r="M17" s="23"/>
      <c r="N17" s="23"/>
      <c r="O17" s="23"/>
      <c r="P17" s="23"/>
      <c r="Q17" s="23"/>
    </row>
    <row r="18" ht="18.75" customHeight="1" spans="1:17">
      <c r="A18" s="226" t="s">
        <v>320</v>
      </c>
      <c r="B18" s="80" t="s">
        <v>320</v>
      </c>
      <c r="C18" s="80" t="s">
        <v>757</v>
      </c>
      <c r="D18" s="80" t="s">
        <v>592</v>
      </c>
      <c r="E18" s="94">
        <v>1</v>
      </c>
      <c r="F18" s="23"/>
      <c r="G18" s="23">
        <v>600000</v>
      </c>
      <c r="H18" s="23">
        <v>600000</v>
      </c>
      <c r="I18" s="23"/>
      <c r="J18" s="23"/>
      <c r="K18" s="23"/>
      <c r="L18" s="23"/>
      <c r="M18" s="23"/>
      <c r="N18" s="23"/>
      <c r="O18" s="23"/>
      <c r="P18" s="23"/>
      <c r="Q18" s="23"/>
    </row>
    <row r="19" ht="18.75" customHeight="1" spans="1:17">
      <c r="A19" s="82" t="s">
        <v>56</v>
      </c>
      <c r="B19" s="26"/>
      <c r="C19" s="26"/>
      <c r="D19" s="26"/>
      <c r="E19" s="26"/>
      <c r="F19" s="23"/>
      <c r="G19" s="23">
        <v>2164625</v>
      </c>
      <c r="H19" s="23">
        <v>2114625</v>
      </c>
      <c r="I19" s="23"/>
      <c r="J19" s="23"/>
      <c r="K19" s="23"/>
      <c r="L19" s="23">
        <v>50000</v>
      </c>
      <c r="M19" s="23"/>
      <c r="N19" s="23"/>
      <c r="O19" s="23"/>
      <c r="P19" s="23"/>
      <c r="Q19" s="23">
        <v>50000</v>
      </c>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5"/>
  <sheetViews>
    <sheetView showZeros="0" workbookViewId="0">
      <selection activeCell="D22" sqref="D22"/>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4"/>
      <c r="B1" s="64"/>
      <c r="C1" s="65"/>
      <c r="D1" s="64"/>
      <c r="E1" s="64"/>
      <c r="F1" s="64"/>
      <c r="G1" s="64"/>
      <c r="H1" s="66"/>
      <c r="I1" s="59"/>
      <c r="J1" s="59"/>
      <c r="K1" s="59"/>
      <c r="L1" s="33"/>
      <c r="M1" s="84"/>
      <c r="N1" s="85" t="s">
        <v>758</v>
      </c>
    </row>
    <row r="2" ht="34.5" customHeight="1" spans="1:14">
      <c r="A2" s="35" t="str">
        <f>"2025"&amp;"年部门政府购买服务预算表"</f>
        <v>2025年部门政府购买服务预算表</v>
      </c>
      <c r="B2" s="67"/>
      <c r="C2" s="68"/>
      <c r="D2" s="67"/>
      <c r="E2" s="67"/>
      <c r="F2" s="67"/>
      <c r="G2" s="67"/>
      <c r="H2" s="69"/>
      <c r="I2" s="67"/>
      <c r="J2" s="67"/>
      <c r="K2" s="67"/>
      <c r="L2" s="68"/>
      <c r="M2" s="69"/>
      <c r="N2" s="67"/>
    </row>
    <row r="3" ht="18.75" customHeight="1" spans="1:14">
      <c r="A3" s="56" t="str">
        <f>"单位名称："&amp;"沧源佤族自治县农业农村局"</f>
        <v>单位名称：沧源佤族自治县农业农村局</v>
      </c>
      <c r="B3" s="57"/>
      <c r="C3" s="70"/>
      <c r="D3" s="57"/>
      <c r="E3" s="57"/>
      <c r="F3" s="57"/>
      <c r="G3" s="57"/>
      <c r="H3" s="66"/>
      <c r="I3" s="59"/>
      <c r="J3" s="59"/>
      <c r="K3" s="59"/>
      <c r="L3" s="86"/>
      <c r="M3" s="87"/>
      <c r="N3" s="85" t="s">
        <v>200</v>
      </c>
    </row>
    <row r="4" ht="18.75" customHeight="1" spans="1:14">
      <c r="A4" s="10" t="s">
        <v>739</v>
      </c>
      <c r="B4" s="71" t="s">
        <v>759</v>
      </c>
      <c r="C4" s="72" t="s">
        <v>760</v>
      </c>
      <c r="D4" s="40" t="s">
        <v>220</v>
      </c>
      <c r="E4" s="40"/>
      <c r="F4" s="40"/>
      <c r="G4" s="40"/>
      <c r="H4" s="73"/>
      <c r="I4" s="40"/>
      <c r="J4" s="40"/>
      <c r="K4" s="40"/>
      <c r="L4" s="88"/>
      <c r="M4" s="73"/>
      <c r="N4" s="41"/>
    </row>
    <row r="5" ht="18.75" customHeight="1" spans="1:14">
      <c r="A5" s="15"/>
      <c r="B5" s="74"/>
      <c r="C5" s="75"/>
      <c r="D5" s="74" t="s">
        <v>56</v>
      </c>
      <c r="E5" s="74" t="s">
        <v>59</v>
      </c>
      <c r="F5" s="74" t="s">
        <v>761</v>
      </c>
      <c r="G5" s="74" t="s">
        <v>746</v>
      </c>
      <c r="H5" s="75" t="s">
        <v>747</v>
      </c>
      <c r="I5" s="89" t="s">
        <v>78</v>
      </c>
      <c r="J5" s="89"/>
      <c r="K5" s="89"/>
      <c r="L5" s="90"/>
      <c r="M5" s="91"/>
      <c r="N5" s="76"/>
    </row>
    <row r="6" ht="27" customHeight="1" spans="1:14">
      <c r="A6" s="17"/>
      <c r="B6" s="76"/>
      <c r="C6" s="77"/>
      <c r="D6" s="76"/>
      <c r="E6" s="76"/>
      <c r="F6" s="76"/>
      <c r="G6" s="76"/>
      <c r="H6" s="77"/>
      <c r="I6" s="76" t="s">
        <v>58</v>
      </c>
      <c r="J6" s="76" t="s">
        <v>65</v>
      </c>
      <c r="K6" s="76" t="s">
        <v>228</v>
      </c>
      <c r="L6" s="92"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56</v>
      </c>
      <c r="B10" s="26"/>
      <c r="C10" s="83"/>
      <c r="D10" s="23"/>
      <c r="E10" s="23"/>
      <c r="F10" s="23"/>
      <c r="G10" s="23"/>
      <c r="H10" s="23"/>
      <c r="I10" s="23"/>
      <c r="J10" s="23"/>
      <c r="K10" s="23"/>
      <c r="L10" s="23"/>
      <c r="M10" s="23"/>
      <c r="N10" s="23"/>
    </row>
    <row r="15" ht="16.5" spans="1:1">
      <c r="A15" s="32" t="s">
        <v>762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selection activeCell="F12" sqref="F12"/>
    </sheetView>
  </sheetViews>
  <sheetFormatPr defaultColWidth="9.14285714285714" defaultRowHeight="14.25" customHeight="1" outlineLevelCol="7"/>
  <cols>
    <col min="1" max="1" width="37.7142857142857" customWidth="1"/>
    <col min="2" max="4" width="22.847619047619" customWidth="1"/>
    <col min="5" max="8" width="20.847619047619" customWidth="1"/>
  </cols>
  <sheetData>
    <row r="1" ht="13.5" customHeight="1" spans="1:8">
      <c r="A1" s="2"/>
      <c r="B1" s="2"/>
      <c r="C1" s="2"/>
      <c r="D1" s="54"/>
      <c r="H1" s="33" t="s">
        <v>763</v>
      </c>
    </row>
    <row r="2" ht="27.75" customHeight="1" spans="1:8">
      <c r="A2" s="55" t="str">
        <f>"2025"&amp;"年县对下转移支付预算表"</f>
        <v>2025年县对下转移支付预算表</v>
      </c>
      <c r="B2" s="5"/>
      <c r="C2" s="5"/>
      <c r="D2" s="5"/>
      <c r="E2" s="5"/>
      <c r="F2" s="5"/>
      <c r="G2" s="5"/>
      <c r="H2" s="5"/>
    </row>
    <row r="3" ht="18.75" customHeight="1" spans="1:8">
      <c r="A3" s="56" t="str">
        <f>"单位名称："&amp;"沧源佤族自治县农业农村局"</f>
        <v>单位名称：沧源佤族自治县农业农村局</v>
      </c>
      <c r="B3" s="57"/>
      <c r="C3" s="57"/>
      <c r="D3" s="58"/>
      <c r="E3" s="59"/>
      <c r="F3" s="59"/>
      <c r="G3" s="59"/>
      <c r="H3" s="33" t="s">
        <v>200</v>
      </c>
    </row>
    <row r="4" ht="18.75" customHeight="1" spans="1:8">
      <c r="A4" s="27" t="s">
        <v>764</v>
      </c>
      <c r="B4" s="11" t="s">
        <v>220</v>
      </c>
      <c r="C4" s="12"/>
      <c r="D4" s="12"/>
      <c r="E4" s="11" t="s">
        <v>765</v>
      </c>
      <c r="F4" s="12"/>
      <c r="G4" s="12"/>
      <c r="H4" s="13"/>
    </row>
    <row r="5" ht="18.75" customHeight="1" spans="1:8">
      <c r="A5" s="29"/>
      <c r="B5" s="28" t="s">
        <v>56</v>
      </c>
      <c r="C5" s="10" t="s">
        <v>59</v>
      </c>
      <c r="D5" s="60" t="s">
        <v>761</v>
      </c>
      <c r="E5" s="61" t="s">
        <v>766</v>
      </c>
      <c r="F5" s="61" t="s">
        <v>766</v>
      </c>
      <c r="G5" s="61" t="s">
        <v>766</v>
      </c>
      <c r="H5" s="62" t="s">
        <v>766</v>
      </c>
    </row>
    <row r="6" ht="18.75" customHeight="1" spans="1:8">
      <c r="A6" s="61">
        <v>1</v>
      </c>
      <c r="B6" s="61">
        <v>2</v>
      </c>
      <c r="C6" s="61">
        <v>3</v>
      </c>
      <c r="D6" s="63">
        <v>4</v>
      </c>
      <c r="E6" s="61">
        <v>5</v>
      </c>
      <c r="F6" s="61">
        <v>6</v>
      </c>
      <c r="G6" s="61">
        <v>7</v>
      </c>
      <c r="H6" s="61">
        <v>8</v>
      </c>
    </row>
    <row r="13" ht="15" customHeight="1" spans="1:1">
      <c r="A13" s="32" t="s">
        <v>762</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2"/>
  <sheetViews>
    <sheetView showZeros="0" workbookViewId="0">
      <selection activeCell="G21" sqref="G21"/>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3" t="s">
        <v>767</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50" t="str">
        <f>"单位名称："&amp;"沧源佤族自治县农业农村局"</f>
        <v>单位名称：沧源佤族自治县农业农村局</v>
      </c>
      <c r="B3" s="51"/>
      <c r="C3" s="51"/>
      <c r="D3" s="51"/>
      <c r="E3" s="51"/>
      <c r="F3" s="52"/>
      <c r="G3" s="51"/>
      <c r="H3" s="52"/>
    </row>
    <row r="4" ht="18.75" customHeight="1" spans="1:10">
      <c r="A4" s="42" t="s">
        <v>352</v>
      </c>
      <c r="B4" s="42" t="s">
        <v>353</v>
      </c>
      <c r="C4" s="42" t="s">
        <v>354</v>
      </c>
      <c r="D4" s="42" t="s">
        <v>355</v>
      </c>
      <c r="E4" s="42" t="s">
        <v>356</v>
      </c>
      <c r="F4" s="53" t="s">
        <v>357</v>
      </c>
      <c r="G4" s="42" t="s">
        <v>358</v>
      </c>
      <c r="H4" s="53" t="s">
        <v>359</v>
      </c>
      <c r="I4" s="53" t="s">
        <v>360</v>
      </c>
      <c r="J4" s="42" t="s">
        <v>361</v>
      </c>
    </row>
    <row r="5" ht="18.75" customHeight="1" spans="1:10">
      <c r="A5" s="42">
        <v>1</v>
      </c>
      <c r="B5" s="42">
        <v>2</v>
      </c>
      <c r="C5" s="42">
        <v>3</v>
      </c>
      <c r="D5" s="42">
        <v>4</v>
      </c>
      <c r="E5" s="42">
        <v>5</v>
      </c>
      <c r="F5" s="53">
        <v>6</v>
      </c>
      <c r="G5" s="42">
        <v>7</v>
      </c>
      <c r="H5" s="53">
        <v>8</v>
      </c>
      <c r="I5" s="53">
        <v>9</v>
      </c>
      <c r="J5" s="42">
        <v>10</v>
      </c>
    </row>
    <row r="12" ht="16.5" spans="1:1">
      <c r="A12" s="32" t="s">
        <v>762</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showZeros="0" workbookViewId="0">
      <selection activeCell="A15" sqref="$A15:$XFD1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4" t="s">
        <v>768</v>
      </c>
    </row>
    <row r="2" ht="34.5" customHeight="1" spans="1:8">
      <c r="A2" s="35" t="str">
        <f>"2025"&amp;"年新增资产配置表"</f>
        <v>2025年新增资产配置表</v>
      </c>
      <c r="B2" s="5"/>
      <c r="C2" s="5"/>
      <c r="D2" s="5"/>
      <c r="E2" s="5"/>
      <c r="F2" s="5"/>
      <c r="G2" s="5"/>
      <c r="H2" s="5"/>
    </row>
    <row r="3" ht="18.75" customHeight="1" spans="1:8">
      <c r="A3" s="36" t="str">
        <f>"单位名称："&amp;"沧源佤族自治县农业农村局"</f>
        <v>单位名称：沧源佤族自治县农业农村局</v>
      </c>
      <c r="B3" s="7"/>
      <c r="C3" s="37"/>
      <c r="H3" s="38" t="s">
        <v>200</v>
      </c>
    </row>
    <row r="4" ht="18.75" customHeight="1" spans="1:8">
      <c r="A4" s="10" t="s">
        <v>213</v>
      </c>
      <c r="B4" s="10" t="s">
        <v>769</v>
      </c>
      <c r="C4" s="10" t="s">
        <v>770</v>
      </c>
      <c r="D4" s="10" t="s">
        <v>771</v>
      </c>
      <c r="E4" s="10" t="s">
        <v>772</v>
      </c>
      <c r="F4" s="39" t="s">
        <v>773</v>
      </c>
      <c r="G4" s="40"/>
      <c r="H4" s="41"/>
    </row>
    <row r="5" ht="18.75" customHeight="1" spans="1:8">
      <c r="A5" s="17"/>
      <c r="B5" s="17"/>
      <c r="C5" s="17"/>
      <c r="D5" s="17"/>
      <c r="E5" s="17"/>
      <c r="F5" s="42" t="s">
        <v>743</v>
      </c>
      <c r="G5" s="42" t="s">
        <v>774</v>
      </c>
      <c r="H5" s="42" t="s">
        <v>775</v>
      </c>
    </row>
    <row r="6" ht="18.75" customHeight="1" spans="1:8">
      <c r="A6" s="43">
        <v>1</v>
      </c>
      <c r="B6" s="43">
        <v>2</v>
      </c>
      <c r="C6" s="43">
        <v>3</v>
      </c>
      <c r="D6" s="43">
        <v>4</v>
      </c>
      <c r="E6" s="43">
        <v>5</v>
      </c>
      <c r="F6" s="43">
        <v>6</v>
      </c>
      <c r="G6" s="44">
        <v>7</v>
      </c>
      <c r="H6" s="43">
        <v>8</v>
      </c>
    </row>
    <row r="7" ht="18.75" customHeight="1" spans="1:8">
      <c r="A7" s="45"/>
      <c r="B7" s="45"/>
      <c r="C7" s="45"/>
      <c r="D7" s="45"/>
      <c r="E7" s="45"/>
      <c r="F7" s="46"/>
      <c r="G7" s="23"/>
      <c r="H7" s="23"/>
    </row>
    <row r="8" ht="18.75" customHeight="1" spans="1:8">
      <c r="A8" s="47" t="s">
        <v>56</v>
      </c>
      <c r="B8" s="48"/>
      <c r="C8" s="48"/>
      <c r="D8" s="48"/>
      <c r="E8" s="48"/>
      <c r="F8" s="46"/>
      <c r="G8" s="23"/>
      <c r="H8" s="23"/>
    </row>
    <row r="15" ht="16.5" spans="1:1">
      <c r="A15" s="32" t="s">
        <v>762</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6"/>
  <sheetViews>
    <sheetView showZeros="0" workbookViewId="0">
      <selection activeCell="H29" sqref="H29"/>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3" t="s">
        <v>776</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"单位名称："&amp;"沧源佤族自治县农业农村局"</f>
        <v>单位名称：沧源佤族自治县农业农村局</v>
      </c>
      <c r="B3" s="7"/>
      <c r="C3" s="7"/>
      <c r="D3" s="7"/>
      <c r="E3" s="7"/>
      <c r="F3" s="7"/>
      <c r="G3" s="7"/>
      <c r="H3" s="8"/>
      <c r="I3" s="8"/>
      <c r="J3" s="8"/>
      <c r="K3" s="3" t="s">
        <v>200</v>
      </c>
    </row>
    <row r="4" ht="18.75" customHeight="1" spans="1:11">
      <c r="A4" s="9" t="s">
        <v>304</v>
      </c>
      <c r="B4" s="9" t="s">
        <v>215</v>
      </c>
      <c r="C4" s="9" t="s">
        <v>305</v>
      </c>
      <c r="D4" s="10" t="s">
        <v>216</v>
      </c>
      <c r="E4" s="10" t="s">
        <v>217</v>
      </c>
      <c r="F4" s="10" t="s">
        <v>306</v>
      </c>
      <c r="G4" s="10" t="s">
        <v>307</v>
      </c>
      <c r="H4" s="27" t="s">
        <v>56</v>
      </c>
      <c r="I4" s="11" t="s">
        <v>777</v>
      </c>
      <c r="J4" s="12"/>
      <c r="K4" s="13"/>
    </row>
    <row r="5" ht="18.75" customHeight="1" spans="1:11">
      <c r="A5" s="14"/>
      <c r="B5" s="14"/>
      <c r="C5" s="14"/>
      <c r="D5" s="15"/>
      <c r="E5" s="15"/>
      <c r="F5" s="15"/>
      <c r="G5" s="15"/>
      <c r="H5" s="28"/>
      <c r="I5" s="10" t="s">
        <v>59</v>
      </c>
      <c r="J5" s="10" t="s">
        <v>60</v>
      </c>
      <c r="K5" s="10" t="s">
        <v>61</v>
      </c>
    </row>
    <row r="6" ht="18.75" customHeight="1" spans="1:11">
      <c r="A6" s="16"/>
      <c r="B6" s="16"/>
      <c r="C6" s="16"/>
      <c r="D6" s="17"/>
      <c r="E6" s="17"/>
      <c r="F6" s="17"/>
      <c r="G6" s="17"/>
      <c r="H6" s="29"/>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56</v>
      </c>
      <c r="B10" s="31"/>
      <c r="C10" s="31"/>
      <c r="D10" s="31"/>
      <c r="E10" s="31"/>
      <c r="F10" s="31"/>
      <c r="G10" s="31"/>
      <c r="H10" s="23"/>
      <c r="I10" s="23"/>
      <c r="J10" s="23"/>
      <c r="K10" s="23"/>
    </row>
    <row r="16" ht="16.5" spans="1:1">
      <c r="A16" s="32" t="s">
        <v>762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7"/>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778</v>
      </c>
    </row>
    <row r="2" ht="36.75" customHeight="1" spans="1:7">
      <c r="A2" s="4" t="str">
        <f>"2025"&amp;"年部门项目中期规划预算表"</f>
        <v>2025年部门项目中期规划预算表</v>
      </c>
      <c r="B2" s="5"/>
      <c r="C2" s="5"/>
      <c r="D2" s="5"/>
      <c r="E2" s="5"/>
      <c r="F2" s="5"/>
      <c r="G2" s="5"/>
    </row>
    <row r="3" ht="18.75" customHeight="1" spans="1:7">
      <c r="A3" s="6" t="str">
        <f>"单位名称："&amp;"沧源佤族自治县农业农村局"</f>
        <v>单位名称：沧源佤族自治县农业农村局</v>
      </c>
      <c r="B3" s="7"/>
      <c r="C3" s="7"/>
      <c r="D3" s="7"/>
      <c r="E3" s="8"/>
      <c r="F3" s="8"/>
      <c r="G3" s="3" t="s">
        <v>200</v>
      </c>
    </row>
    <row r="4" ht="18.75" customHeight="1" spans="1:7">
      <c r="A4" s="9" t="s">
        <v>305</v>
      </c>
      <c r="B4" s="9" t="s">
        <v>304</v>
      </c>
      <c r="C4" s="9" t="s">
        <v>215</v>
      </c>
      <c r="D4" s="10" t="s">
        <v>779</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3684825</v>
      </c>
      <c r="F8" s="23"/>
      <c r="G8" s="23"/>
    </row>
    <row r="9" ht="18.75" customHeight="1" spans="1:7">
      <c r="A9" s="24" t="s">
        <v>71</v>
      </c>
      <c r="B9" s="20"/>
      <c r="C9" s="20"/>
      <c r="D9" s="22"/>
      <c r="E9" s="23">
        <v>3684825</v>
      </c>
      <c r="F9" s="23"/>
      <c r="G9" s="23"/>
    </row>
    <row r="10" ht="18.75" customHeight="1" spans="1:7">
      <c r="A10" s="25"/>
      <c r="B10" s="20" t="s">
        <v>780</v>
      </c>
      <c r="C10" s="20" t="s">
        <v>322</v>
      </c>
      <c r="D10" s="22" t="s">
        <v>781</v>
      </c>
      <c r="E10" s="23">
        <v>500000</v>
      </c>
      <c r="F10" s="23"/>
      <c r="G10" s="23"/>
    </row>
    <row r="11" ht="18.75" customHeight="1" spans="1:7">
      <c r="A11" s="25"/>
      <c r="B11" s="20" t="s">
        <v>780</v>
      </c>
      <c r="C11" s="20" t="s">
        <v>332</v>
      </c>
      <c r="D11" s="22" t="s">
        <v>781</v>
      </c>
      <c r="E11" s="23">
        <v>1000</v>
      </c>
      <c r="F11" s="23"/>
      <c r="G11" s="23"/>
    </row>
    <row r="12" ht="18.75" customHeight="1" spans="1:7">
      <c r="A12" s="25"/>
      <c r="B12" s="20" t="s">
        <v>780</v>
      </c>
      <c r="C12" s="20" t="s">
        <v>330</v>
      </c>
      <c r="D12" s="22" t="s">
        <v>781</v>
      </c>
      <c r="E12" s="23">
        <v>20000</v>
      </c>
      <c r="F12" s="23"/>
      <c r="G12" s="23"/>
    </row>
    <row r="13" ht="18.75" customHeight="1" spans="1:7">
      <c r="A13" s="25"/>
      <c r="B13" s="20" t="s">
        <v>780</v>
      </c>
      <c r="C13" s="20" t="s">
        <v>320</v>
      </c>
      <c r="D13" s="22" t="s">
        <v>781</v>
      </c>
      <c r="E13" s="23">
        <v>600000</v>
      </c>
      <c r="F13" s="23"/>
      <c r="G13" s="23"/>
    </row>
    <row r="14" ht="18.75" customHeight="1" spans="1:7">
      <c r="A14" s="25"/>
      <c r="B14" s="20" t="s">
        <v>782</v>
      </c>
      <c r="C14" s="20" t="s">
        <v>336</v>
      </c>
      <c r="D14" s="22" t="s">
        <v>781</v>
      </c>
      <c r="E14" s="23">
        <v>1323625</v>
      </c>
      <c r="F14" s="23"/>
      <c r="G14" s="23"/>
    </row>
    <row r="15" ht="18.75" customHeight="1" spans="1:7">
      <c r="A15" s="25"/>
      <c r="B15" s="20" t="s">
        <v>782</v>
      </c>
      <c r="C15" s="20" t="s">
        <v>349</v>
      </c>
      <c r="D15" s="22" t="s">
        <v>781</v>
      </c>
      <c r="E15" s="23">
        <v>202400</v>
      </c>
      <c r="F15" s="23"/>
      <c r="G15" s="23"/>
    </row>
    <row r="16" ht="18.75" customHeight="1" spans="1:7">
      <c r="A16" s="25"/>
      <c r="B16" s="20" t="s">
        <v>782</v>
      </c>
      <c r="C16" s="20" t="s">
        <v>347</v>
      </c>
      <c r="D16" s="22" t="s">
        <v>781</v>
      </c>
      <c r="E16" s="23">
        <v>1037800</v>
      </c>
      <c r="F16" s="23"/>
      <c r="G16" s="23"/>
    </row>
    <row r="17" ht="18.75" customHeight="1" spans="1:7">
      <c r="A17" s="22" t="s">
        <v>56</v>
      </c>
      <c r="B17" s="26"/>
      <c r="C17" s="26"/>
      <c r="D17" s="26"/>
      <c r="E17" s="23">
        <v>3684825</v>
      </c>
      <c r="F17" s="23"/>
      <c r="G17" s="23"/>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9"/>
      <c r="O1" s="65"/>
      <c r="P1" s="65"/>
      <c r="Q1" s="65"/>
      <c r="R1" s="65"/>
      <c r="S1" s="33" t="s">
        <v>53</v>
      </c>
    </row>
    <row r="2" ht="57.75" customHeight="1" spans="1:19">
      <c r="A2" s="138" t="str">
        <f>"2025"&amp;"年部门收入预算表"</f>
        <v>2025年部门收入预算表</v>
      </c>
      <c r="B2" s="189"/>
      <c r="C2" s="189"/>
      <c r="D2" s="189"/>
      <c r="E2" s="189"/>
      <c r="F2" s="189"/>
      <c r="G2" s="189"/>
      <c r="H2" s="189"/>
      <c r="I2" s="189"/>
      <c r="J2" s="189"/>
      <c r="K2" s="189"/>
      <c r="L2" s="189"/>
      <c r="M2" s="189"/>
      <c r="N2" s="189"/>
      <c r="O2" s="205"/>
      <c r="P2" s="205"/>
      <c r="Q2" s="205"/>
      <c r="R2" s="205"/>
      <c r="S2" s="205"/>
    </row>
    <row r="3" ht="18.75" customHeight="1" spans="1:19">
      <c r="A3" s="36" t="str">
        <f>"单位名称："&amp;"沧源佤族自治县农业农村局"</f>
        <v>单位名称：沧源佤族自治县农业农村局</v>
      </c>
      <c r="B3" s="190"/>
      <c r="C3" s="190"/>
      <c r="D3" s="190"/>
      <c r="E3" s="190"/>
      <c r="F3" s="190"/>
      <c r="G3" s="190"/>
      <c r="H3" s="190"/>
      <c r="I3" s="190"/>
      <c r="J3" s="206"/>
      <c r="K3" s="190"/>
      <c r="L3" s="190"/>
      <c r="M3" s="190"/>
      <c r="N3" s="190"/>
      <c r="O3" s="206"/>
      <c r="P3" s="206"/>
      <c r="Q3" s="206"/>
      <c r="R3" s="206"/>
      <c r="S3" s="33" t="s">
        <v>1</v>
      </c>
    </row>
    <row r="4" ht="18.75" customHeight="1" spans="1:19">
      <c r="A4" s="191" t="s">
        <v>54</v>
      </c>
      <c r="B4" s="192" t="s">
        <v>55</v>
      </c>
      <c r="C4" s="192" t="s">
        <v>56</v>
      </c>
      <c r="D4" s="193" t="s">
        <v>57</v>
      </c>
      <c r="E4" s="194"/>
      <c r="F4" s="194"/>
      <c r="G4" s="194"/>
      <c r="H4" s="194"/>
      <c r="I4" s="194"/>
      <c r="J4" s="207"/>
      <c r="K4" s="194"/>
      <c r="L4" s="194"/>
      <c r="M4" s="194"/>
      <c r="N4" s="208"/>
      <c r="O4" s="193" t="s">
        <v>46</v>
      </c>
      <c r="P4" s="193"/>
      <c r="Q4" s="193"/>
      <c r="R4" s="193"/>
      <c r="S4" s="211"/>
    </row>
    <row r="5" ht="18.75" customHeight="1" spans="1:19">
      <c r="A5" s="195"/>
      <c r="B5" s="196"/>
      <c r="C5" s="196"/>
      <c r="D5" s="197" t="s">
        <v>58</v>
      </c>
      <c r="E5" s="197" t="s">
        <v>59</v>
      </c>
      <c r="F5" s="197" t="s">
        <v>60</v>
      </c>
      <c r="G5" s="197" t="s">
        <v>61</v>
      </c>
      <c r="H5" s="197" t="s">
        <v>62</v>
      </c>
      <c r="I5" s="209" t="s">
        <v>63</v>
      </c>
      <c r="J5" s="209"/>
      <c r="K5" s="209"/>
      <c r="L5" s="209"/>
      <c r="M5" s="209"/>
      <c r="N5" s="200"/>
      <c r="O5" s="197" t="s">
        <v>58</v>
      </c>
      <c r="P5" s="197" t="s">
        <v>59</v>
      </c>
      <c r="Q5" s="197" t="s">
        <v>60</v>
      </c>
      <c r="R5" s="197" t="s">
        <v>61</v>
      </c>
      <c r="S5" s="197" t="s">
        <v>64</v>
      </c>
    </row>
    <row r="6" ht="18.75" customHeight="1" spans="1:19">
      <c r="A6" s="198"/>
      <c r="B6" s="199"/>
      <c r="C6" s="199"/>
      <c r="D6" s="200"/>
      <c r="E6" s="200"/>
      <c r="F6" s="200"/>
      <c r="G6" s="200"/>
      <c r="H6" s="200"/>
      <c r="I6" s="199" t="s">
        <v>58</v>
      </c>
      <c r="J6" s="199" t="s">
        <v>65</v>
      </c>
      <c r="K6" s="199" t="s">
        <v>66</v>
      </c>
      <c r="L6" s="199" t="s">
        <v>67</v>
      </c>
      <c r="M6" s="199" t="s">
        <v>68</v>
      </c>
      <c r="N6" s="199" t="s">
        <v>69</v>
      </c>
      <c r="O6" s="210"/>
      <c r="P6" s="210"/>
      <c r="Q6" s="210"/>
      <c r="R6" s="210"/>
      <c r="S6" s="200"/>
    </row>
    <row r="7" ht="18.75" customHeight="1" spans="1:19">
      <c r="A7" s="165">
        <v>1</v>
      </c>
      <c r="B7" s="165">
        <v>2</v>
      </c>
      <c r="C7" s="165">
        <v>3</v>
      </c>
      <c r="D7" s="165">
        <v>4</v>
      </c>
      <c r="E7" s="165">
        <v>5</v>
      </c>
      <c r="F7" s="165">
        <v>6</v>
      </c>
      <c r="G7" s="165">
        <v>7</v>
      </c>
      <c r="H7" s="165">
        <v>8</v>
      </c>
      <c r="I7" s="165">
        <v>9</v>
      </c>
      <c r="J7" s="165">
        <v>10</v>
      </c>
      <c r="K7" s="165">
        <v>11</v>
      </c>
      <c r="L7" s="165">
        <v>12</v>
      </c>
      <c r="M7" s="165">
        <v>13</v>
      </c>
      <c r="N7" s="165">
        <v>14</v>
      </c>
      <c r="O7" s="165">
        <v>15</v>
      </c>
      <c r="P7" s="165">
        <v>16</v>
      </c>
      <c r="Q7" s="165">
        <v>17</v>
      </c>
      <c r="R7" s="165">
        <v>18</v>
      </c>
      <c r="S7" s="165">
        <v>19</v>
      </c>
    </row>
    <row r="8" ht="18.75" customHeight="1" spans="1:19">
      <c r="A8" s="201" t="s">
        <v>70</v>
      </c>
      <c r="B8" s="202" t="s">
        <v>71</v>
      </c>
      <c r="C8" s="23">
        <v>24037004.44</v>
      </c>
      <c r="D8" s="23">
        <v>24037004.44</v>
      </c>
      <c r="E8" s="23">
        <v>22237004.44</v>
      </c>
      <c r="F8" s="23">
        <v>1100000</v>
      </c>
      <c r="G8" s="23"/>
      <c r="H8" s="23"/>
      <c r="I8" s="23">
        <v>700000</v>
      </c>
      <c r="J8" s="23"/>
      <c r="K8" s="23"/>
      <c r="L8" s="23"/>
      <c r="M8" s="23"/>
      <c r="N8" s="23">
        <v>700000</v>
      </c>
      <c r="O8" s="23"/>
      <c r="P8" s="23"/>
      <c r="Q8" s="23"/>
      <c r="R8" s="23"/>
      <c r="S8" s="23"/>
    </row>
    <row r="9" ht="18.75" customHeight="1" spans="1:19">
      <c r="A9" s="203" t="s">
        <v>56</v>
      </c>
      <c r="B9" s="204"/>
      <c r="C9" s="23">
        <v>24037004.44</v>
      </c>
      <c r="D9" s="23">
        <v>24037004.44</v>
      </c>
      <c r="E9" s="23">
        <v>22237004.44</v>
      </c>
      <c r="F9" s="23">
        <v>1100000</v>
      </c>
      <c r="G9" s="23"/>
      <c r="H9" s="23"/>
      <c r="I9" s="23">
        <v>700000</v>
      </c>
      <c r="J9" s="23"/>
      <c r="K9" s="23"/>
      <c r="L9" s="23"/>
      <c r="M9" s="23"/>
      <c r="N9" s="23">
        <v>700000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1"/>
  <sheetViews>
    <sheetView showZeros="0" workbookViewId="0">
      <selection activeCell="A1" sqref="$A1:$XFD104857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9"/>
      <c r="H1" s="179"/>
      <c r="J1" s="179"/>
      <c r="O1" s="34" t="s">
        <v>72</v>
      </c>
    </row>
    <row r="2" ht="42" customHeight="1" spans="1:15">
      <c r="A2" s="4" t="str">
        <f>"2025"&amp;"年部门支出预算表"</f>
        <v>2025年部门支出预算表</v>
      </c>
      <c r="B2" s="180"/>
      <c r="C2" s="180"/>
      <c r="D2" s="180"/>
      <c r="E2" s="180"/>
      <c r="F2" s="180"/>
      <c r="G2" s="180"/>
      <c r="H2" s="180"/>
      <c r="I2" s="180"/>
      <c r="J2" s="180"/>
      <c r="K2" s="180"/>
      <c r="L2" s="180"/>
      <c r="M2" s="180"/>
      <c r="N2" s="180"/>
      <c r="O2" s="180"/>
    </row>
    <row r="3" ht="18.75" customHeight="1" spans="1:15">
      <c r="A3" s="181" t="str">
        <f>"单位名称："&amp;"沧源佤族自治县农业农村局"</f>
        <v>单位名称：沧源佤族自治县农业农村局</v>
      </c>
      <c r="B3" s="182"/>
      <c r="C3" s="64"/>
      <c r="D3" s="2"/>
      <c r="E3" s="64"/>
      <c r="F3" s="64"/>
      <c r="G3" s="64"/>
      <c r="H3" s="2"/>
      <c r="I3" s="64"/>
      <c r="J3" s="2"/>
      <c r="K3" s="64"/>
      <c r="L3" s="64"/>
      <c r="M3" s="188"/>
      <c r="N3" s="188"/>
      <c r="O3" s="34" t="s">
        <v>1</v>
      </c>
    </row>
    <row r="4" ht="18.75" customHeight="1" spans="1:15">
      <c r="A4" s="9" t="s">
        <v>73</v>
      </c>
      <c r="B4" s="9" t="s">
        <v>74</v>
      </c>
      <c r="C4" s="9" t="s">
        <v>56</v>
      </c>
      <c r="D4" s="11" t="s">
        <v>59</v>
      </c>
      <c r="E4" s="73" t="s">
        <v>75</v>
      </c>
      <c r="F4" s="146" t="s">
        <v>76</v>
      </c>
      <c r="G4" s="9" t="s">
        <v>60</v>
      </c>
      <c r="H4" s="9" t="s">
        <v>61</v>
      </c>
      <c r="I4" s="9" t="s">
        <v>77</v>
      </c>
      <c r="J4" s="11" t="s">
        <v>78</v>
      </c>
      <c r="K4" s="12"/>
      <c r="L4" s="12"/>
      <c r="M4" s="12"/>
      <c r="N4" s="12"/>
      <c r="O4" s="13"/>
    </row>
    <row r="5" ht="29.25" customHeight="1" spans="1:15">
      <c r="A5" s="17"/>
      <c r="B5" s="17"/>
      <c r="C5" s="17"/>
      <c r="D5" s="152" t="s">
        <v>58</v>
      </c>
      <c r="E5" s="92" t="s">
        <v>75</v>
      </c>
      <c r="F5" s="92" t="s">
        <v>76</v>
      </c>
      <c r="G5" s="17"/>
      <c r="H5" s="17"/>
      <c r="I5" s="17"/>
      <c r="J5" s="152" t="s">
        <v>58</v>
      </c>
      <c r="K5" s="42" t="s">
        <v>79</v>
      </c>
      <c r="L5" s="42" t="s">
        <v>80</v>
      </c>
      <c r="M5" s="42" t="s">
        <v>81</v>
      </c>
      <c r="N5" s="42" t="s">
        <v>82</v>
      </c>
      <c r="O5" s="42" t="s">
        <v>83</v>
      </c>
    </row>
    <row r="6" ht="18.75" customHeight="1" spans="1:15">
      <c r="A6" s="123">
        <v>1</v>
      </c>
      <c r="B6" s="123">
        <v>2</v>
      </c>
      <c r="C6" s="165">
        <v>3</v>
      </c>
      <c r="D6" s="165">
        <v>4</v>
      </c>
      <c r="E6" s="165">
        <v>5</v>
      </c>
      <c r="F6" s="165">
        <v>6</v>
      </c>
      <c r="G6" s="165">
        <v>7</v>
      </c>
      <c r="H6" s="165">
        <v>8</v>
      </c>
      <c r="I6" s="165">
        <v>9</v>
      </c>
      <c r="J6" s="165">
        <v>10</v>
      </c>
      <c r="K6" s="165">
        <v>11</v>
      </c>
      <c r="L6" s="165">
        <v>12</v>
      </c>
      <c r="M6" s="165">
        <v>13</v>
      </c>
      <c r="N6" s="165">
        <v>14</v>
      </c>
      <c r="O6" s="165">
        <v>15</v>
      </c>
    </row>
    <row r="7" ht="18.75" customHeight="1" spans="1:15">
      <c r="A7" s="177" t="s">
        <v>84</v>
      </c>
      <c r="B7" s="177" t="s">
        <v>85</v>
      </c>
      <c r="C7" s="23">
        <v>3609048.18</v>
      </c>
      <c r="D7" s="23">
        <v>3609048.18</v>
      </c>
      <c r="E7" s="23">
        <v>3609048.18</v>
      </c>
      <c r="F7" s="23"/>
      <c r="G7" s="23"/>
      <c r="H7" s="23"/>
      <c r="I7" s="23"/>
      <c r="J7" s="23"/>
      <c r="K7" s="23"/>
      <c r="L7" s="23"/>
      <c r="M7" s="23"/>
      <c r="N7" s="23"/>
      <c r="O7" s="23"/>
    </row>
    <row r="8" ht="18.75" customHeight="1" spans="1:15">
      <c r="A8" s="222" t="s">
        <v>86</v>
      </c>
      <c r="B8" s="222" t="s">
        <v>87</v>
      </c>
      <c r="C8" s="23">
        <v>3500977.5</v>
      </c>
      <c r="D8" s="23">
        <v>3500977.5</v>
      </c>
      <c r="E8" s="23">
        <v>3500977.5</v>
      </c>
      <c r="F8" s="23"/>
      <c r="G8" s="23"/>
      <c r="H8" s="23"/>
      <c r="I8" s="23"/>
      <c r="J8" s="23"/>
      <c r="K8" s="23"/>
      <c r="L8" s="23"/>
      <c r="M8" s="23"/>
      <c r="N8" s="23"/>
      <c r="O8" s="23"/>
    </row>
    <row r="9" ht="18.75" customHeight="1" spans="1:15">
      <c r="A9" s="223" t="s">
        <v>88</v>
      </c>
      <c r="B9" s="224" t="s">
        <v>89</v>
      </c>
      <c r="C9" s="23">
        <v>579719.4</v>
      </c>
      <c r="D9" s="23">
        <v>579719.4</v>
      </c>
      <c r="E9" s="23">
        <v>579719.4</v>
      </c>
      <c r="F9" s="23"/>
      <c r="G9" s="23"/>
      <c r="H9" s="23"/>
      <c r="I9" s="23"/>
      <c r="J9" s="23"/>
      <c r="K9" s="23"/>
      <c r="L9" s="23"/>
      <c r="M9" s="23"/>
      <c r="N9" s="23"/>
      <c r="O9" s="23"/>
    </row>
    <row r="10" ht="18.75" customHeight="1" spans="1:15">
      <c r="A10" s="223" t="s">
        <v>90</v>
      </c>
      <c r="B10" s="224" t="s">
        <v>91</v>
      </c>
      <c r="C10" s="23">
        <v>1228880.4</v>
      </c>
      <c r="D10" s="23">
        <v>1228880.4</v>
      </c>
      <c r="E10" s="23">
        <v>1228880.4</v>
      </c>
      <c r="F10" s="23"/>
      <c r="G10" s="23"/>
      <c r="H10" s="23"/>
      <c r="I10" s="23"/>
      <c r="J10" s="23"/>
      <c r="K10" s="23"/>
      <c r="L10" s="23"/>
      <c r="M10" s="23"/>
      <c r="N10" s="23"/>
      <c r="O10" s="23"/>
    </row>
    <row r="11" ht="18.75" customHeight="1" spans="1:15">
      <c r="A11" s="223" t="s">
        <v>92</v>
      </c>
      <c r="B11" s="224" t="s">
        <v>93</v>
      </c>
      <c r="C11" s="23">
        <v>1692377.7</v>
      </c>
      <c r="D11" s="23">
        <v>1692377.7</v>
      </c>
      <c r="E11" s="23">
        <v>1692377.7</v>
      </c>
      <c r="F11" s="23"/>
      <c r="G11" s="23"/>
      <c r="H11" s="23"/>
      <c r="I11" s="23"/>
      <c r="J11" s="23"/>
      <c r="K11" s="23"/>
      <c r="L11" s="23"/>
      <c r="M11" s="23"/>
      <c r="N11" s="23"/>
      <c r="O11" s="23"/>
    </row>
    <row r="12" ht="18.75" customHeight="1" spans="1:15">
      <c r="A12" s="222" t="s">
        <v>94</v>
      </c>
      <c r="B12" s="222" t="s">
        <v>95</v>
      </c>
      <c r="C12" s="23">
        <v>78070.68</v>
      </c>
      <c r="D12" s="23">
        <v>78070.68</v>
      </c>
      <c r="E12" s="23">
        <v>78070.68</v>
      </c>
      <c r="F12" s="23"/>
      <c r="G12" s="23"/>
      <c r="H12" s="23"/>
      <c r="I12" s="23"/>
      <c r="J12" s="23"/>
      <c r="K12" s="23"/>
      <c r="L12" s="23"/>
      <c r="M12" s="23"/>
      <c r="N12" s="23"/>
      <c r="O12" s="23"/>
    </row>
    <row r="13" ht="18.75" customHeight="1" spans="1:15">
      <c r="A13" s="223" t="s">
        <v>96</v>
      </c>
      <c r="B13" s="224" t="s">
        <v>97</v>
      </c>
      <c r="C13" s="23">
        <v>78070.68</v>
      </c>
      <c r="D13" s="23">
        <v>78070.68</v>
      </c>
      <c r="E13" s="23">
        <v>78070.68</v>
      </c>
      <c r="F13" s="23"/>
      <c r="G13" s="23"/>
      <c r="H13" s="23"/>
      <c r="I13" s="23"/>
      <c r="J13" s="23"/>
      <c r="K13" s="23"/>
      <c r="L13" s="23"/>
      <c r="M13" s="23"/>
      <c r="N13" s="23"/>
      <c r="O13" s="23"/>
    </row>
    <row r="14" ht="18.75" customHeight="1" spans="1:15">
      <c r="A14" s="222" t="s">
        <v>98</v>
      </c>
      <c r="B14" s="222" t="s">
        <v>99</v>
      </c>
      <c r="C14" s="23">
        <v>30000</v>
      </c>
      <c r="D14" s="23">
        <v>30000</v>
      </c>
      <c r="E14" s="23">
        <v>30000</v>
      </c>
      <c r="F14" s="23"/>
      <c r="G14" s="23"/>
      <c r="H14" s="23"/>
      <c r="I14" s="23"/>
      <c r="J14" s="23"/>
      <c r="K14" s="23"/>
      <c r="L14" s="23"/>
      <c r="M14" s="23"/>
      <c r="N14" s="23"/>
      <c r="O14" s="23"/>
    </row>
    <row r="15" ht="18.75" customHeight="1" spans="1:15">
      <c r="A15" s="223" t="s">
        <v>100</v>
      </c>
      <c r="B15" s="224" t="s">
        <v>99</v>
      </c>
      <c r="C15" s="23">
        <v>30000</v>
      </c>
      <c r="D15" s="23">
        <v>30000</v>
      </c>
      <c r="E15" s="23">
        <v>30000</v>
      </c>
      <c r="F15" s="23"/>
      <c r="G15" s="23"/>
      <c r="H15" s="23"/>
      <c r="I15" s="23"/>
      <c r="J15" s="23"/>
      <c r="K15" s="23"/>
      <c r="L15" s="23"/>
      <c r="M15" s="23"/>
      <c r="N15" s="23"/>
      <c r="O15" s="23"/>
    </row>
    <row r="16" ht="18.75" customHeight="1" spans="1:15">
      <c r="A16" s="177" t="s">
        <v>101</v>
      </c>
      <c r="B16" s="177" t="s">
        <v>102</v>
      </c>
      <c r="C16" s="23">
        <v>783095.05</v>
      </c>
      <c r="D16" s="23">
        <v>783095.05</v>
      </c>
      <c r="E16" s="23">
        <v>783095.05</v>
      </c>
      <c r="F16" s="23"/>
      <c r="G16" s="23"/>
      <c r="H16" s="23"/>
      <c r="I16" s="23"/>
      <c r="J16" s="23"/>
      <c r="K16" s="23"/>
      <c r="L16" s="23"/>
      <c r="M16" s="23"/>
      <c r="N16" s="23"/>
      <c r="O16" s="23"/>
    </row>
    <row r="17" ht="18.75" customHeight="1" spans="1:15">
      <c r="A17" s="222" t="s">
        <v>103</v>
      </c>
      <c r="B17" s="222" t="s">
        <v>104</v>
      </c>
      <c r="C17" s="23">
        <v>783095.05</v>
      </c>
      <c r="D17" s="23">
        <v>783095.05</v>
      </c>
      <c r="E17" s="23">
        <v>783095.05</v>
      </c>
      <c r="F17" s="23"/>
      <c r="G17" s="23"/>
      <c r="H17" s="23"/>
      <c r="I17" s="23"/>
      <c r="J17" s="23"/>
      <c r="K17" s="23"/>
      <c r="L17" s="23"/>
      <c r="M17" s="23"/>
      <c r="N17" s="23"/>
      <c r="O17" s="23"/>
    </row>
    <row r="18" ht="18.75" customHeight="1" spans="1:15">
      <c r="A18" s="223" t="s">
        <v>105</v>
      </c>
      <c r="B18" s="224" t="s">
        <v>106</v>
      </c>
      <c r="C18" s="23">
        <v>173445.59</v>
      </c>
      <c r="D18" s="23">
        <v>173445.59</v>
      </c>
      <c r="E18" s="23">
        <v>173445.59</v>
      </c>
      <c r="F18" s="23"/>
      <c r="G18" s="23"/>
      <c r="H18" s="23"/>
      <c r="I18" s="23"/>
      <c r="J18" s="23"/>
      <c r="K18" s="23"/>
      <c r="L18" s="23"/>
      <c r="M18" s="23"/>
      <c r="N18" s="23"/>
      <c r="O18" s="23"/>
    </row>
    <row r="19" ht="18.75" customHeight="1" spans="1:15">
      <c r="A19" s="223" t="s">
        <v>107</v>
      </c>
      <c r="B19" s="224" t="s">
        <v>108</v>
      </c>
      <c r="C19" s="23">
        <v>546542.74</v>
      </c>
      <c r="D19" s="23">
        <v>546542.74</v>
      </c>
      <c r="E19" s="23">
        <v>546542.74</v>
      </c>
      <c r="F19" s="23"/>
      <c r="G19" s="23"/>
      <c r="H19" s="23"/>
      <c r="I19" s="23"/>
      <c r="J19" s="23"/>
      <c r="K19" s="23"/>
      <c r="L19" s="23"/>
      <c r="M19" s="23"/>
      <c r="N19" s="23"/>
      <c r="O19" s="23"/>
    </row>
    <row r="20" ht="18.75" customHeight="1" spans="1:15">
      <c r="A20" s="223" t="s">
        <v>109</v>
      </c>
      <c r="B20" s="224" t="s">
        <v>110</v>
      </c>
      <c r="C20" s="23">
        <v>63106.72</v>
      </c>
      <c r="D20" s="23">
        <v>63106.72</v>
      </c>
      <c r="E20" s="23">
        <v>63106.72</v>
      </c>
      <c r="F20" s="23"/>
      <c r="G20" s="23"/>
      <c r="H20" s="23"/>
      <c r="I20" s="23"/>
      <c r="J20" s="23"/>
      <c r="K20" s="23"/>
      <c r="L20" s="23"/>
      <c r="M20" s="23"/>
      <c r="N20" s="23"/>
      <c r="O20" s="23"/>
    </row>
    <row r="21" ht="18.75" customHeight="1" spans="1:15">
      <c r="A21" s="177" t="s">
        <v>111</v>
      </c>
      <c r="B21" s="177" t="s">
        <v>112</v>
      </c>
      <c r="C21" s="23">
        <v>20000</v>
      </c>
      <c r="D21" s="23">
        <v>20000</v>
      </c>
      <c r="E21" s="23"/>
      <c r="F21" s="23">
        <v>20000</v>
      </c>
      <c r="G21" s="23"/>
      <c r="H21" s="23"/>
      <c r="I21" s="23"/>
      <c r="J21" s="23"/>
      <c r="K21" s="23"/>
      <c r="L21" s="23"/>
      <c r="M21" s="23"/>
      <c r="N21" s="23"/>
      <c r="O21" s="23"/>
    </row>
    <row r="22" ht="18.75" customHeight="1" spans="1:15">
      <c r="A22" s="222" t="s">
        <v>113</v>
      </c>
      <c r="B22" s="222" t="s">
        <v>114</v>
      </c>
      <c r="C22" s="23">
        <v>20000</v>
      </c>
      <c r="D22" s="23">
        <v>20000</v>
      </c>
      <c r="E22" s="23"/>
      <c r="F22" s="23">
        <v>20000</v>
      </c>
      <c r="G22" s="23"/>
      <c r="H22" s="23"/>
      <c r="I22" s="23"/>
      <c r="J22" s="23"/>
      <c r="K22" s="23"/>
      <c r="L22" s="23"/>
      <c r="M22" s="23"/>
      <c r="N22" s="23"/>
      <c r="O22" s="23"/>
    </row>
    <row r="23" ht="18.75" customHeight="1" spans="1:15">
      <c r="A23" s="223" t="s">
        <v>115</v>
      </c>
      <c r="B23" s="224" t="s">
        <v>116</v>
      </c>
      <c r="C23" s="23">
        <v>20000</v>
      </c>
      <c r="D23" s="23">
        <v>20000</v>
      </c>
      <c r="E23" s="23"/>
      <c r="F23" s="23">
        <v>20000</v>
      </c>
      <c r="G23" s="23"/>
      <c r="H23" s="23"/>
      <c r="I23" s="23"/>
      <c r="J23" s="23"/>
      <c r="K23" s="23"/>
      <c r="L23" s="23"/>
      <c r="M23" s="23"/>
      <c r="N23" s="23"/>
      <c r="O23" s="23"/>
    </row>
    <row r="24" ht="18.75" customHeight="1" spans="1:15">
      <c r="A24" s="177" t="s">
        <v>117</v>
      </c>
      <c r="B24" s="177" t="s">
        <v>118</v>
      </c>
      <c r="C24" s="23">
        <v>1100000</v>
      </c>
      <c r="D24" s="23"/>
      <c r="E24" s="23"/>
      <c r="F24" s="23"/>
      <c r="G24" s="23">
        <v>1100000</v>
      </c>
      <c r="H24" s="23"/>
      <c r="I24" s="23"/>
      <c r="J24" s="23"/>
      <c r="K24" s="23"/>
      <c r="L24" s="23"/>
      <c r="M24" s="23"/>
      <c r="N24" s="23"/>
      <c r="O24" s="23"/>
    </row>
    <row r="25" ht="18.75" customHeight="1" spans="1:15">
      <c r="A25" s="222" t="s">
        <v>119</v>
      </c>
      <c r="B25" s="222" t="s">
        <v>120</v>
      </c>
      <c r="C25" s="23">
        <v>1100000</v>
      </c>
      <c r="D25" s="23"/>
      <c r="E25" s="23"/>
      <c r="F25" s="23"/>
      <c r="G25" s="23">
        <v>1100000</v>
      </c>
      <c r="H25" s="23"/>
      <c r="I25" s="23"/>
      <c r="J25" s="23"/>
      <c r="K25" s="23"/>
      <c r="L25" s="23"/>
      <c r="M25" s="23"/>
      <c r="N25" s="23"/>
      <c r="O25" s="23"/>
    </row>
    <row r="26" ht="18.75" customHeight="1" spans="1:15">
      <c r="A26" s="223" t="s">
        <v>121</v>
      </c>
      <c r="B26" s="224" t="s">
        <v>122</v>
      </c>
      <c r="C26" s="23">
        <v>1100000</v>
      </c>
      <c r="D26" s="23"/>
      <c r="E26" s="23"/>
      <c r="F26" s="23"/>
      <c r="G26" s="23">
        <v>1100000</v>
      </c>
      <c r="H26" s="23"/>
      <c r="I26" s="23"/>
      <c r="J26" s="23"/>
      <c r="K26" s="23"/>
      <c r="L26" s="23"/>
      <c r="M26" s="23"/>
      <c r="N26" s="23"/>
      <c r="O26" s="23"/>
    </row>
    <row r="27" ht="18.75" customHeight="1" spans="1:15">
      <c r="A27" s="177" t="s">
        <v>123</v>
      </c>
      <c r="B27" s="177" t="s">
        <v>124</v>
      </c>
      <c r="C27" s="23">
        <v>17255577.94</v>
      </c>
      <c r="D27" s="23">
        <v>16555577.94</v>
      </c>
      <c r="E27" s="23">
        <v>12890752.94</v>
      </c>
      <c r="F27" s="23">
        <v>3664825</v>
      </c>
      <c r="G27" s="23"/>
      <c r="H27" s="23"/>
      <c r="I27" s="23"/>
      <c r="J27" s="23">
        <v>700000</v>
      </c>
      <c r="K27" s="23"/>
      <c r="L27" s="23"/>
      <c r="M27" s="23"/>
      <c r="N27" s="23"/>
      <c r="O27" s="23">
        <v>700000</v>
      </c>
    </row>
    <row r="28" ht="18.75" customHeight="1" spans="1:15">
      <c r="A28" s="222" t="s">
        <v>125</v>
      </c>
      <c r="B28" s="222" t="s">
        <v>126</v>
      </c>
      <c r="C28" s="23">
        <v>15431952.94</v>
      </c>
      <c r="D28" s="23">
        <v>14731952.94</v>
      </c>
      <c r="E28" s="23">
        <v>12890752.94</v>
      </c>
      <c r="F28" s="23">
        <v>1841200</v>
      </c>
      <c r="G28" s="23"/>
      <c r="H28" s="23"/>
      <c r="I28" s="23"/>
      <c r="J28" s="23">
        <v>700000</v>
      </c>
      <c r="K28" s="23"/>
      <c r="L28" s="23"/>
      <c r="M28" s="23"/>
      <c r="N28" s="23"/>
      <c r="O28" s="23">
        <v>700000</v>
      </c>
    </row>
    <row r="29" ht="18.75" customHeight="1" spans="1:15">
      <c r="A29" s="223" t="s">
        <v>127</v>
      </c>
      <c r="B29" s="224" t="s">
        <v>128</v>
      </c>
      <c r="C29" s="23">
        <v>3643369.48</v>
      </c>
      <c r="D29" s="23">
        <v>3643369.48</v>
      </c>
      <c r="E29" s="23">
        <v>3643369.48</v>
      </c>
      <c r="F29" s="23"/>
      <c r="G29" s="23"/>
      <c r="H29" s="23"/>
      <c r="I29" s="23"/>
      <c r="J29" s="23"/>
      <c r="K29" s="23"/>
      <c r="L29" s="23"/>
      <c r="M29" s="23"/>
      <c r="N29" s="23"/>
      <c r="O29" s="23"/>
    </row>
    <row r="30" ht="18.75" customHeight="1" spans="1:15">
      <c r="A30" s="223" t="s">
        <v>129</v>
      </c>
      <c r="B30" s="224" t="s">
        <v>130</v>
      </c>
      <c r="C30" s="23">
        <v>1000</v>
      </c>
      <c r="D30" s="23">
        <v>1000</v>
      </c>
      <c r="E30" s="23"/>
      <c r="F30" s="23">
        <v>1000</v>
      </c>
      <c r="G30" s="23"/>
      <c r="H30" s="23"/>
      <c r="I30" s="23"/>
      <c r="J30" s="23"/>
      <c r="K30" s="23"/>
      <c r="L30" s="23"/>
      <c r="M30" s="23"/>
      <c r="N30" s="23"/>
      <c r="O30" s="23"/>
    </row>
    <row r="31" ht="18.75" customHeight="1" spans="1:15">
      <c r="A31" s="223" t="s">
        <v>131</v>
      </c>
      <c r="B31" s="224" t="s">
        <v>132</v>
      </c>
      <c r="C31" s="23">
        <v>9947383.46</v>
      </c>
      <c r="D31" s="23">
        <v>9247383.46</v>
      </c>
      <c r="E31" s="23">
        <v>9247383.46</v>
      </c>
      <c r="F31" s="23"/>
      <c r="G31" s="23"/>
      <c r="H31" s="23"/>
      <c r="I31" s="23"/>
      <c r="J31" s="23">
        <v>700000</v>
      </c>
      <c r="K31" s="23"/>
      <c r="L31" s="23"/>
      <c r="M31" s="23"/>
      <c r="N31" s="23"/>
      <c r="O31" s="23">
        <v>700000</v>
      </c>
    </row>
    <row r="32" ht="18.75" customHeight="1" spans="1:15">
      <c r="A32" s="223" t="s">
        <v>133</v>
      </c>
      <c r="B32" s="224" t="s">
        <v>134</v>
      </c>
      <c r="C32" s="23">
        <v>1240200</v>
      </c>
      <c r="D32" s="23">
        <v>1240200</v>
      </c>
      <c r="E32" s="23"/>
      <c r="F32" s="23">
        <v>1240200</v>
      </c>
      <c r="G32" s="23"/>
      <c r="H32" s="23"/>
      <c r="I32" s="23"/>
      <c r="J32" s="23"/>
      <c r="K32" s="23"/>
      <c r="L32" s="23"/>
      <c r="M32" s="23"/>
      <c r="N32" s="23"/>
      <c r="O32" s="23"/>
    </row>
    <row r="33" ht="18.75" customHeight="1" spans="1:15">
      <c r="A33" s="223" t="s">
        <v>135</v>
      </c>
      <c r="B33" s="224" t="s">
        <v>136</v>
      </c>
      <c r="C33" s="23">
        <v>600000</v>
      </c>
      <c r="D33" s="23">
        <v>600000</v>
      </c>
      <c r="E33" s="23"/>
      <c r="F33" s="23">
        <v>600000</v>
      </c>
      <c r="G33" s="23"/>
      <c r="H33" s="23"/>
      <c r="I33" s="23"/>
      <c r="J33" s="23"/>
      <c r="K33" s="23"/>
      <c r="L33" s="23"/>
      <c r="M33" s="23"/>
      <c r="N33" s="23"/>
      <c r="O33" s="23"/>
    </row>
    <row r="34" ht="18.75" customHeight="1" spans="1:15">
      <c r="A34" s="222" t="s">
        <v>137</v>
      </c>
      <c r="B34" s="222" t="s">
        <v>138</v>
      </c>
      <c r="C34" s="23">
        <v>500000</v>
      </c>
      <c r="D34" s="23">
        <v>500000</v>
      </c>
      <c r="E34" s="23"/>
      <c r="F34" s="23">
        <v>500000</v>
      </c>
      <c r="G34" s="23"/>
      <c r="H34" s="23"/>
      <c r="I34" s="23"/>
      <c r="J34" s="23"/>
      <c r="K34" s="23"/>
      <c r="L34" s="23"/>
      <c r="M34" s="23"/>
      <c r="N34" s="23"/>
      <c r="O34" s="23"/>
    </row>
    <row r="35" ht="18.75" customHeight="1" spans="1:15">
      <c r="A35" s="223" t="s">
        <v>139</v>
      </c>
      <c r="B35" s="224" t="s">
        <v>140</v>
      </c>
      <c r="C35" s="23">
        <v>500000</v>
      </c>
      <c r="D35" s="23">
        <v>500000</v>
      </c>
      <c r="E35" s="23"/>
      <c r="F35" s="23">
        <v>500000</v>
      </c>
      <c r="G35" s="23"/>
      <c r="H35" s="23"/>
      <c r="I35" s="23"/>
      <c r="J35" s="23"/>
      <c r="K35" s="23"/>
      <c r="L35" s="23"/>
      <c r="M35" s="23"/>
      <c r="N35" s="23"/>
      <c r="O35" s="23"/>
    </row>
    <row r="36" ht="18.75" customHeight="1" spans="1:15">
      <c r="A36" s="222" t="s">
        <v>141</v>
      </c>
      <c r="B36" s="222" t="s">
        <v>142</v>
      </c>
      <c r="C36" s="23">
        <v>1323625</v>
      </c>
      <c r="D36" s="23">
        <v>1323625</v>
      </c>
      <c r="E36" s="23"/>
      <c r="F36" s="23">
        <v>1323625</v>
      </c>
      <c r="G36" s="23"/>
      <c r="H36" s="23"/>
      <c r="I36" s="23"/>
      <c r="J36" s="23"/>
      <c r="K36" s="23"/>
      <c r="L36" s="23"/>
      <c r="M36" s="23"/>
      <c r="N36" s="23"/>
      <c r="O36" s="23"/>
    </row>
    <row r="37" ht="18.75" customHeight="1" spans="1:15">
      <c r="A37" s="223" t="s">
        <v>143</v>
      </c>
      <c r="B37" s="224" t="s">
        <v>144</v>
      </c>
      <c r="C37" s="23">
        <v>1323625</v>
      </c>
      <c r="D37" s="23">
        <v>1323625</v>
      </c>
      <c r="E37" s="23"/>
      <c r="F37" s="23">
        <v>1323625</v>
      </c>
      <c r="G37" s="23"/>
      <c r="H37" s="23"/>
      <c r="I37" s="23"/>
      <c r="J37" s="23"/>
      <c r="K37" s="23"/>
      <c r="L37" s="23"/>
      <c r="M37" s="23"/>
      <c r="N37" s="23"/>
      <c r="O37" s="23"/>
    </row>
    <row r="38" ht="18.75" customHeight="1" spans="1:15">
      <c r="A38" s="177" t="s">
        <v>145</v>
      </c>
      <c r="B38" s="177" t="s">
        <v>146</v>
      </c>
      <c r="C38" s="23">
        <v>1269283.27</v>
      </c>
      <c r="D38" s="23">
        <v>1269283.27</v>
      </c>
      <c r="E38" s="23">
        <v>1269283.27</v>
      </c>
      <c r="F38" s="23"/>
      <c r="G38" s="23"/>
      <c r="H38" s="23"/>
      <c r="I38" s="23"/>
      <c r="J38" s="23"/>
      <c r="K38" s="23"/>
      <c r="L38" s="23"/>
      <c r="M38" s="23"/>
      <c r="N38" s="23"/>
      <c r="O38" s="23"/>
    </row>
    <row r="39" ht="18.75" customHeight="1" spans="1:15">
      <c r="A39" s="222" t="s">
        <v>147</v>
      </c>
      <c r="B39" s="222" t="s">
        <v>148</v>
      </c>
      <c r="C39" s="23">
        <v>1269283.27</v>
      </c>
      <c r="D39" s="23">
        <v>1269283.27</v>
      </c>
      <c r="E39" s="23">
        <v>1269283.27</v>
      </c>
      <c r="F39" s="23"/>
      <c r="G39" s="23"/>
      <c r="H39" s="23"/>
      <c r="I39" s="23"/>
      <c r="J39" s="23"/>
      <c r="K39" s="23"/>
      <c r="L39" s="23"/>
      <c r="M39" s="23"/>
      <c r="N39" s="23"/>
      <c r="O39" s="23"/>
    </row>
    <row r="40" ht="18.75" customHeight="1" spans="1:15">
      <c r="A40" s="223" t="s">
        <v>149</v>
      </c>
      <c r="B40" s="224" t="s">
        <v>150</v>
      </c>
      <c r="C40" s="23">
        <v>1269283.27</v>
      </c>
      <c r="D40" s="23">
        <v>1269283.27</v>
      </c>
      <c r="E40" s="23">
        <v>1269283.27</v>
      </c>
      <c r="F40" s="23"/>
      <c r="G40" s="23"/>
      <c r="H40" s="23"/>
      <c r="I40" s="23"/>
      <c r="J40" s="23"/>
      <c r="K40" s="23"/>
      <c r="L40" s="23"/>
      <c r="M40" s="23"/>
      <c r="N40" s="23"/>
      <c r="O40" s="23"/>
    </row>
    <row r="41" ht="18.75" customHeight="1" spans="1:15">
      <c r="A41" s="186" t="s">
        <v>151</v>
      </c>
      <c r="B41" s="187" t="s">
        <v>151</v>
      </c>
      <c r="C41" s="23">
        <v>24037004.44</v>
      </c>
      <c r="D41" s="23">
        <v>22237004.44</v>
      </c>
      <c r="E41" s="23">
        <v>18552179.44</v>
      </c>
      <c r="F41" s="23">
        <v>3684825</v>
      </c>
      <c r="G41" s="23">
        <v>1100000</v>
      </c>
      <c r="H41" s="23"/>
      <c r="I41" s="23"/>
      <c r="J41" s="23">
        <v>700000</v>
      </c>
      <c r="K41" s="23"/>
      <c r="L41" s="23"/>
      <c r="M41" s="23"/>
      <c r="N41" s="23"/>
      <c r="O41" s="23">
        <v>700000</v>
      </c>
    </row>
  </sheetData>
  <mergeCells count="11">
    <mergeCell ref="A2:O2"/>
    <mergeCell ref="A3:L3"/>
    <mergeCell ref="D4:F4"/>
    <mergeCell ref="J4:O4"/>
    <mergeCell ref="A41:B4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3" workbookViewId="0">
      <selection activeCell="A23" sqref="$A1:$XFD104857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4" t="s">
        <v>152</v>
      </c>
    </row>
    <row r="2" ht="36" customHeight="1" spans="1:4">
      <c r="A2" s="4" t="str">
        <f>"2025"&amp;"年部门财政拨款收支预算总表"</f>
        <v>2025年部门财政拨款收支预算总表</v>
      </c>
      <c r="B2" s="168"/>
      <c r="C2" s="168"/>
      <c r="D2" s="168"/>
    </row>
    <row r="3" ht="18.75" customHeight="1" spans="1:4">
      <c r="A3" s="6" t="str">
        <f>"单位名称："&amp;"沧源佤族自治县农业农村局"</f>
        <v>单位名称：沧源佤族自治县农业农村局</v>
      </c>
      <c r="B3" s="169"/>
      <c r="C3" s="169"/>
      <c r="D3" s="34" t="s">
        <v>1</v>
      </c>
    </row>
    <row r="4" ht="18.75" customHeight="1" spans="1:4">
      <c r="A4" s="11" t="s">
        <v>2</v>
      </c>
      <c r="B4" s="13"/>
      <c r="C4" s="11" t="s">
        <v>3</v>
      </c>
      <c r="D4" s="13"/>
    </row>
    <row r="5" ht="18.75" customHeight="1" spans="1:4">
      <c r="A5" s="27" t="s">
        <v>4</v>
      </c>
      <c r="B5" s="107" t="str">
        <f t="shared" ref="B5:D5" si="0">"2025"&amp;"年预算数"</f>
        <v>2025年预算数</v>
      </c>
      <c r="C5" s="27" t="s">
        <v>153</v>
      </c>
      <c r="D5" s="107" t="str">
        <f t="shared" si="0"/>
        <v>2025年预算数</v>
      </c>
    </row>
    <row r="6" ht="18.75" customHeight="1" spans="1:4">
      <c r="A6" s="29"/>
      <c r="B6" s="17"/>
      <c r="C6" s="29"/>
      <c r="D6" s="17"/>
    </row>
    <row r="7" ht="18.75" customHeight="1" spans="1:4">
      <c r="A7" s="170" t="s">
        <v>154</v>
      </c>
      <c r="B7" s="23">
        <v>23337004.44</v>
      </c>
      <c r="C7" s="171" t="s">
        <v>155</v>
      </c>
      <c r="D7" s="23">
        <v>23337004.44</v>
      </c>
    </row>
    <row r="8" ht="18.75" customHeight="1" spans="1:4">
      <c r="A8" s="172" t="s">
        <v>156</v>
      </c>
      <c r="B8" s="23">
        <v>22237004.44</v>
      </c>
      <c r="C8" s="171" t="s">
        <v>157</v>
      </c>
      <c r="D8" s="23"/>
    </row>
    <row r="9" ht="18.75" customHeight="1" spans="1:4">
      <c r="A9" s="172" t="s">
        <v>158</v>
      </c>
      <c r="B9" s="23">
        <v>1100000</v>
      </c>
      <c r="C9" s="171" t="s">
        <v>159</v>
      </c>
      <c r="D9" s="23"/>
    </row>
    <row r="10" ht="18.75" customHeight="1" spans="1:4">
      <c r="A10" s="172" t="s">
        <v>160</v>
      </c>
      <c r="B10" s="23"/>
      <c r="C10" s="171" t="s">
        <v>161</v>
      </c>
      <c r="D10" s="23"/>
    </row>
    <row r="11" ht="18.75" customHeight="1" spans="1:4">
      <c r="A11" s="172" t="s">
        <v>162</v>
      </c>
      <c r="B11" s="23"/>
      <c r="C11" s="171" t="s">
        <v>163</v>
      </c>
      <c r="D11" s="23"/>
    </row>
    <row r="12" ht="18.75" customHeight="1" spans="1:4">
      <c r="A12" s="172" t="s">
        <v>156</v>
      </c>
      <c r="B12" s="23"/>
      <c r="C12" s="171" t="s">
        <v>164</v>
      </c>
      <c r="D12" s="23"/>
    </row>
    <row r="13" ht="18.75" customHeight="1" spans="1:4">
      <c r="A13" s="172" t="s">
        <v>158</v>
      </c>
      <c r="B13" s="23"/>
      <c r="C13" s="171" t="s">
        <v>165</v>
      </c>
      <c r="D13" s="23"/>
    </row>
    <row r="14" ht="18.75" customHeight="1" spans="1:4">
      <c r="A14" s="172" t="s">
        <v>160</v>
      </c>
      <c r="B14" s="23"/>
      <c r="C14" s="171" t="s">
        <v>166</v>
      </c>
      <c r="D14" s="23"/>
    </row>
    <row r="15" ht="18.75" customHeight="1" spans="1:4">
      <c r="A15" s="173"/>
      <c r="B15" s="23"/>
      <c r="C15" s="21" t="s">
        <v>167</v>
      </c>
      <c r="D15" s="23">
        <v>3609048.18</v>
      </c>
    </row>
    <row r="16" ht="18.75" customHeight="1" spans="1:4">
      <c r="A16" s="174"/>
      <c r="B16" s="23"/>
      <c r="C16" s="21" t="s">
        <v>168</v>
      </c>
      <c r="D16" s="23">
        <v>783095.05</v>
      </c>
    </row>
    <row r="17" ht="18.75" customHeight="1" spans="1:4">
      <c r="A17" s="175"/>
      <c r="B17" s="23"/>
      <c r="C17" s="21" t="s">
        <v>169</v>
      </c>
      <c r="D17" s="23">
        <v>20000</v>
      </c>
    </row>
    <row r="18" ht="18.75" customHeight="1" spans="1:4">
      <c r="A18" s="175"/>
      <c r="B18" s="23"/>
      <c r="C18" s="21" t="s">
        <v>170</v>
      </c>
      <c r="D18" s="23">
        <v>1100000</v>
      </c>
    </row>
    <row r="19" ht="18.75" customHeight="1" spans="1:4">
      <c r="A19" s="175"/>
      <c r="B19" s="23"/>
      <c r="C19" s="21" t="s">
        <v>171</v>
      </c>
      <c r="D19" s="23">
        <v>16555577.94</v>
      </c>
    </row>
    <row r="20" ht="18.75" customHeight="1" spans="1:4">
      <c r="A20" s="175"/>
      <c r="B20" s="23"/>
      <c r="C20" s="21" t="s">
        <v>172</v>
      </c>
      <c r="D20" s="23"/>
    </row>
    <row r="21" ht="18.75" customHeight="1" spans="1:4">
      <c r="A21" s="175"/>
      <c r="B21" s="23"/>
      <c r="C21" s="21" t="s">
        <v>173</v>
      </c>
      <c r="D21" s="23"/>
    </row>
    <row r="22" ht="18.75" customHeight="1" spans="1:4">
      <c r="A22" s="175"/>
      <c r="B22" s="23"/>
      <c r="C22" s="21" t="s">
        <v>174</v>
      </c>
      <c r="D22" s="23"/>
    </row>
    <row r="23" ht="18.75" customHeight="1" spans="1:4">
      <c r="A23" s="175"/>
      <c r="B23" s="23"/>
      <c r="C23" s="21" t="s">
        <v>175</v>
      </c>
      <c r="D23" s="23"/>
    </row>
    <row r="24" ht="18.75" customHeight="1" spans="1:4">
      <c r="A24" s="175"/>
      <c r="B24" s="23"/>
      <c r="C24" s="21" t="s">
        <v>176</v>
      </c>
      <c r="D24" s="23"/>
    </row>
    <row r="25" ht="18.75" customHeight="1" spans="1:4">
      <c r="A25" s="175"/>
      <c r="B25" s="23"/>
      <c r="C25" s="21" t="s">
        <v>177</v>
      </c>
      <c r="D25" s="23"/>
    </row>
    <row r="26" ht="18.75" customHeight="1" spans="1:4">
      <c r="A26" s="175"/>
      <c r="B26" s="23"/>
      <c r="C26" s="21" t="s">
        <v>178</v>
      </c>
      <c r="D26" s="23">
        <v>1269283.27</v>
      </c>
    </row>
    <row r="27" ht="18.75" customHeight="1" spans="1:4">
      <c r="A27" s="173"/>
      <c r="B27" s="23"/>
      <c r="C27" s="21" t="s">
        <v>179</v>
      </c>
      <c r="D27" s="23"/>
    </row>
    <row r="28" ht="18.75" customHeight="1" spans="1:4">
      <c r="A28" s="174"/>
      <c r="B28" s="23"/>
      <c r="C28" s="21" t="s">
        <v>180</v>
      </c>
      <c r="D28" s="23"/>
    </row>
    <row r="29" ht="18.75" customHeight="1" spans="1:4">
      <c r="A29" s="175"/>
      <c r="B29" s="23"/>
      <c r="C29" s="21" t="s">
        <v>181</v>
      </c>
      <c r="D29" s="23"/>
    </row>
    <row r="30" ht="18.75" customHeight="1" spans="1:4">
      <c r="A30" s="175"/>
      <c r="B30" s="23"/>
      <c r="C30" s="21" t="s">
        <v>182</v>
      </c>
      <c r="D30" s="23"/>
    </row>
    <row r="31" ht="18.75" customHeight="1" spans="1:4">
      <c r="A31" s="175"/>
      <c r="B31" s="23"/>
      <c r="C31" s="21" t="s">
        <v>183</v>
      </c>
      <c r="D31" s="23"/>
    </row>
    <row r="32" ht="18.75" customHeight="1" spans="1:4">
      <c r="A32" s="175"/>
      <c r="B32" s="23"/>
      <c r="C32" s="21" t="s">
        <v>184</v>
      </c>
      <c r="D32" s="23"/>
    </row>
    <row r="33" ht="18.75" customHeight="1" spans="1:4">
      <c r="A33" s="175"/>
      <c r="B33" s="23"/>
      <c r="C33" s="21" t="s">
        <v>185</v>
      </c>
      <c r="D33" s="23"/>
    </row>
    <row r="34" ht="18.75" customHeight="1" spans="1:4">
      <c r="A34" s="173"/>
      <c r="B34" s="176"/>
      <c r="C34" s="21" t="s">
        <v>186</v>
      </c>
      <c r="D34" s="176"/>
    </row>
    <row r="35" ht="18.75" customHeight="1" spans="1:4">
      <c r="A35" s="173"/>
      <c r="B35" s="23"/>
      <c r="C35" s="177" t="s">
        <v>187</v>
      </c>
      <c r="D35" s="23"/>
    </row>
    <row r="36" ht="18.75" customHeight="1" spans="1:4">
      <c r="A36" s="174" t="s">
        <v>188</v>
      </c>
      <c r="B36" s="178">
        <v>23337004.44</v>
      </c>
      <c r="C36" s="173" t="s">
        <v>52</v>
      </c>
      <c r="D36" s="178">
        <v>23337004.44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8"/>
  <sheetViews>
    <sheetView showZeros="0" topLeftCell="A13" workbookViewId="0">
      <selection activeCell="A13" sqref="$A1:$XFD104857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9"/>
      <c r="B1" s="159"/>
      <c r="C1" s="159"/>
      <c r="D1" s="51"/>
      <c r="E1" s="159"/>
      <c r="F1" s="54"/>
      <c r="G1" s="34" t="s">
        <v>189</v>
      </c>
    </row>
    <row r="2" ht="39" customHeight="1" spans="1:7">
      <c r="A2" s="4" t="str">
        <f>"2025"&amp;"年一般公共预算支出预算表（按功能科目分类）"</f>
        <v>2025年一般公共预算支出预算表（按功能科目分类）</v>
      </c>
      <c r="B2" s="106"/>
      <c r="C2" s="106"/>
      <c r="D2" s="106"/>
      <c r="E2" s="106"/>
      <c r="F2" s="106"/>
      <c r="G2" s="106"/>
    </row>
    <row r="3" ht="18.75" customHeight="1" spans="1:7">
      <c r="A3" s="6" t="str">
        <f>"单位名称："&amp;"沧源佤族自治县农业农村局"</f>
        <v>单位名称：沧源佤族自治县农业农村局</v>
      </c>
      <c r="B3" s="160"/>
      <c r="C3" s="51"/>
      <c r="D3" s="51"/>
      <c r="E3" s="51"/>
      <c r="F3" s="54"/>
      <c r="G3" s="34" t="s">
        <v>1</v>
      </c>
    </row>
    <row r="4" ht="18.75" customHeight="1" spans="1:7">
      <c r="A4" s="161" t="s">
        <v>190</v>
      </c>
      <c r="B4" s="162"/>
      <c r="C4" s="107" t="s">
        <v>56</v>
      </c>
      <c r="D4" s="140" t="s">
        <v>75</v>
      </c>
      <c r="E4" s="12"/>
      <c r="F4" s="13"/>
      <c r="G4" s="133" t="s">
        <v>76</v>
      </c>
    </row>
    <row r="5" ht="18.75" customHeight="1" spans="1:7">
      <c r="A5" s="163" t="s">
        <v>73</v>
      </c>
      <c r="B5" s="163" t="s">
        <v>74</v>
      </c>
      <c r="C5" s="29"/>
      <c r="D5" s="152" t="s">
        <v>58</v>
      </c>
      <c r="E5" s="152" t="s">
        <v>191</v>
      </c>
      <c r="F5" s="152" t="s">
        <v>192</v>
      </c>
      <c r="G5" s="93"/>
    </row>
    <row r="6" ht="18.75" customHeight="1" spans="1:7">
      <c r="A6" s="164" t="s">
        <v>193</v>
      </c>
      <c r="B6" s="164" t="s">
        <v>194</v>
      </c>
      <c r="C6" s="164" t="s">
        <v>195</v>
      </c>
      <c r="D6" s="165">
        <v>4</v>
      </c>
      <c r="E6" s="166" t="s">
        <v>196</v>
      </c>
      <c r="F6" s="166" t="s">
        <v>197</v>
      </c>
      <c r="G6" s="164" t="s">
        <v>198</v>
      </c>
    </row>
    <row r="7" ht="18.75" customHeight="1" spans="1:7">
      <c r="A7" s="124" t="s">
        <v>84</v>
      </c>
      <c r="B7" s="124" t="s">
        <v>85</v>
      </c>
      <c r="C7" s="23">
        <v>3609048.18</v>
      </c>
      <c r="D7" s="23">
        <v>3609048.18</v>
      </c>
      <c r="E7" s="23">
        <v>3609048.18</v>
      </c>
      <c r="F7" s="23"/>
      <c r="G7" s="23"/>
    </row>
    <row r="8" ht="18.75" customHeight="1" spans="1:7">
      <c r="A8" s="126" t="s">
        <v>86</v>
      </c>
      <c r="B8" s="126" t="s">
        <v>87</v>
      </c>
      <c r="C8" s="23">
        <v>3500977.5</v>
      </c>
      <c r="D8" s="23">
        <v>3500977.5</v>
      </c>
      <c r="E8" s="23">
        <v>3500977.5</v>
      </c>
      <c r="F8" s="23"/>
      <c r="G8" s="23"/>
    </row>
    <row r="9" ht="18.75" customHeight="1" spans="1:7">
      <c r="A9" s="167" t="s">
        <v>88</v>
      </c>
      <c r="B9" s="167" t="s">
        <v>89</v>
      </c>
      <c r="C9" s="23">
        <v>579719.4</v>
      </c>
      <c r="D9" s="23">
        <v>579719.4</v>
      </c>
      <c r="E9" s="23">
        <v>579719.4</v>
      </c>
      <c r="F9" s="23"/>
      <c r="G9" s="23"/>
    </row>
    <row r="10" ht="18.75" customHeight="1" spans="1:7">
      <c r="A10" s="167" t="s">
        <v>90</v>
      </c>
      <c r="B10" s="167" t="s">
        <v>91</v>
      </c>
      <c r="C10" s="23">
        <v>1228880.4</v>
      </c>
      <c r="D10" s="23">
        <v>1228880.4</v>
      </c>
      <c r="E10" s="23">
        <v>1228880.4</v>
      </c>
      <c r="F10" s="23"/>
      <c r="G10" s="23"/>
    </row>
    <row r="11" ht="18.75" customHeight="1" spans="1:7">
      <c r="A11" s="167" t="s">
        <v>92</v>
      </c>
      <c r="B11" s="167" t="s">
        <v>93</v>
      </c>
      <c r="C11" s="23">
        <v>1692377.7</v>
      </c>
      <c r="D11" s="23">
        <v>1692377.7</v>
      </c>
      <c r="E11" s="23">
        <v>1692377.7</v>
      </c>
      <c r="F11" s="23"/>
      <c r="G11" s="23"/>
    </row>
    <row r="12" ht="18.75" customHeight="1" spans="1:7">
      <c r="A12" s="126" t="s">
        <v>94</v>
      </c>
      <c r="B12" s="126" t="s">
        <v>95</v>
      </c>
      <c r="C12" s="23">
        <v>78070.68</v>
      </c>
      <c r="D12" s="23">
        <v>78070.68</v>
      </c>
      <c r="E12" s="23">
        <v>78070.68</v>
      </c>
      <c r="F12" s="23"/>
      <c r="G12" s="23"/>
    </row>
    <row r="13" ht="18.75" customHeight="1" spans="1:7">
      <c r="A13" s="167" t="s">
        <v>96</v>
      </c>
      <c r="B13" s="167" t="s">
        <v>97</v>
      </c>
      <c r="C13" s="23">
        <v>78070.68</v>
      </c>
      <c r="D13" s="23">
        <v>78070.68</v>
      </c>
      <c r="E13" s="23">
        <v>78070.68</v>
      </c>
      <c r="F13" s="23"/>
      <c r="G13" s="23"/>
    </row>
    <row r="14" ht="18.75" customHeight="1" spans="1:7">
      <c r="A14" s="126" t="s">
        <v>98</v>
      </c>
      <c r="B14" s="126" t="s">
        <v>99</v>
      </c>
      <c r="C14" s="23">
        <v>30000</v>
      </c>
      <c r="D14" s="23">
        <v>30000</v>
      </c>
      <c r="E14" s="23">
        <v>30000</v>
      </c>
      <c r="F14" s="23"/>
      <c r="G14" s="23"/>
    </row>
    <row r="15" ht="18.75" customHeight="1" spans="1:7">
      <c r="A15" s="167" t="s">
        <v>100</v>
      </c>
      <c r="B15" s="167" t="s">
        <v>99</v>
      </c>
      <c r="C15" s="23">
        <v>30000</v>
      </c>
      <c r="D15" s="23">
        <v>30000</v>
      </c>
      <c r="E15" s="23">
        <v>30000</v>
      </c>
      <c r="F15" s="23"/>
      <c r="G15" s="23"/>
    </row>
    <row r="16" ht="18.75" customHeight="1" spans="1:7">
      <c r="A16" s="124" t="s">
        <v>101</v>
      </c>
      <c r="B16" s="124" t="s">
        <v>102</v>
      </c>
      <c r="C16" s="23">
        <v>783095.05</v>
      </c>
      <c r="D16" s="23">
        <v>783095.05</v>
      </c>
      <c r="E16" s="23">
        <v>783095.05</v>
      </c>
      <c r="F16" s="23"/>
      <c r="G16" s="23"/>
    </row>
    <row r="17" ht="18.75" customHeight="1" spans="1:7">
      <c r="A17" s="126" t="s">
        <v>103</v>
      </c>
      <c r="B17" s="126" t="s">
        <v>104</v>
      </c>
      <c r="C17" s="23">
        <v>783095.05</v>
      </c>
      <c r="D17" s="23">
        <v>783095.05</v>
      </c>
      <c r="E17" s="23">
        <v>783095.05</v>
      </c>
      <c r="F17" s="23"/>
      <c r="G17" s="23"/>
    </row>
    <row r="18" ht="18.75" customHeight="1" spans="1:7">
      <c r="A18" s="167" t="s">
        <v>105</v>
      </c>
      <c r="B18" s="167" t="s">
        <v>106</v>
      </c>
      <c r="C18" s="23">
        <v>173445.59</v>
      </c>
      <c r="D18" s="23">
        <v>173445.59</v>
      </c>
      <c r="E18" s="23">
        <v>173445.59</v>
      </c>
      <c r="F18" s="23"/>
      <c r="G18" s="23"/>
    </row>
    <row r="19" ht="18.75" customHeight="1" spans="1:7">
      <c r="A19" s="167" t="s">
        <v>107</v>
      </c>
      <c r="B19" s="167" t="s">
        <v>108</v>
      </c>
      <c r="C19" s="23">
        <v>546542.74</v>
      </c>
      <c r="D19" s="23">
        <v>546542.74</v>
      </c>
      <c r="E19" s="23">
        <v>546542.74</v>
      </c>
      <c r="F19" s="23"/>
      <c r="G19" s="23"/>
    </row>
    <row r="20" ht="18.75" customHeight="1" spans="1:7">
      <c r="A20" s="167" t="s">
        <v>109</v>
      </c>
      <c r="B20" s="167" t="s">
        <v>110</v>
      </c>
      <c r="C20" s="23">
        <v>63106.72</v>
      </c>
      <c r="D20" s="23">
        <v>63106.72</v>
      </c>
      <c r="E20" s="23">
        <v>63106.72</v>
      </c>
      <c r="F20" s="23"/>
      <c r="G20" s="23"/>
    </row>
    <row r="21" ht="18.75" customHeight="1" spans="1:7">
      <c r="A21" s="124" t="s">
        <v>111</v>
      </c>
      <c r="B21" s="124" t="s">
        <v>112</v>
      </c>
      <c r="C21" s="23">
        <v>20000</v>
      </c>
      <c r="D21" s="23"/>
      <c r="E21" s="23"/>
      <c r="F21" s="23"/>
      <c r="G21" s="23">
        <v>20000</v>
      </c>
    </row>
    <row r="22" ht="18.75" customHeight="1" spans="1:7">
      <c r="A22" s="126" t="s">
        <v>113</v>
      </c>
      <c r="B22" s="126" t="s">
        <v>114</v>
      </c>
      <c r="C22" s="23">
        <v>20000</v>
      </c>
      <c r="D22" s="23"/>
      <c r="E22" s="23"/>
      <c r="F22" s="23"/>
      <c r="G22" s="23">
        <v>20000</v>
      </c>
    </row>
    <row r="23" ht="18.75" customHeight="1" spans="1:7">
      <c r="A23" s="167" t="s">
        <v>115</v>
      </c>
      <c r="B23" s="167" t="s">
        <v>116</v>
      </c>
      <c r="C23" s="23">
        <v>20000</v>
      </c>
      <c r="D23" s="23"/>
      <c r="E23" s="23"/>
      <c r="F23" s="23"/>
      <c r="G23" s="23">
        <v>20000</v>
      </c>
    </row>
    <row r="24" ht="18.75" customHeight="1" spans="1:7">
      <c r="A24" s="124" t="s">
        <v>123</v>
      </c>
      <c r="B24" s="124" t="s">
        <v>124</v>
      </c>
      <c r="C24" s="23">
        <v>16555577.94</v>
      </c>
      <c r="D24" s="23">
        <v>12890752.94</v>
      </c>
      <c r="E24" s="23">
        <v>12285565.05</v>
      </c>
      <c r="F24" s="23">
        <v>605187.89</v>
      </c>
      <c r="G24" s="23">
        <v>3664825</v>
      </c>
    </row>
    <row r="25" ht="18.75" customHeight="1" spans="1:7">
      <c r="A25" s="126" t="s">
        <v>125</v>
      </c>
      <c r="B25" s="126" t="s">
        <v>126</v>
      </c>
      <c r="C25" s="23">
        <v>14731952.94</v>
      </c>
      <c r="D25" s="23">
        <v>12890752.94</v>
      </c>
      <c r="E25" s="23">
        <v>12285565.05</v>
      </c>
      <c r="F25" s="23">
        <v>605187.89</v>
      </c>
      <c r="G25" s="23">
        <v>1841200</v>
      </c>
    </row>
    <row r="26" ht="18.75" customHeight="1" spans="1:7">
      <c r="A26" s="167" t="s">
        <v>127</v>
      </c>
      <c r="B26" s="167" t="s">
        <v>128</v>
      </c>
      <c r="C26" s="23">
        <v>3643369.48</v>
      </c>
      <c r="D26" s="23">
        <v>3643369.48</v>
      </c>
      <c r="E26" s="23">
        <v>3294104.55</v>
      </c>
      <c r="F26" s="23">
        <v>349264.93</v>
      </c>
      <c r="G26" s="23"/>
    </row>
    <row r="27" ht="18.75" customHeight="1" spans="1:7">
      <c r="A27" s="167" t="s">
        <v>129</v>
      </c>
      <c r="B27" s="167" t="s">
        <v>130</v>
      </c>
      <c r="C27" s="23">
        <v>1000</v>
      </c>
      <c r="D27" s="23"/>
      <c r="E27" s="23"/>
      <c r="F27" s="23"/>
      <c r="G27" s="23">
        <v>1000</v>
      </c>
    </row>
    <row r="28" ht="18.75" customHeight="1" spans="1:7">
      <c r="A28" s="167" t="s">
        <v>131</v>
      </c>
      <c r="B28" s="167" t="s">
        <v>132</v>
      </c>
      <c r="C28" s="23">
        <v>9247383.46</v>
      </c>
      <c r="D28" s="23">
        <v>9247383.46</v>
      </c>
      <c r="E28" s="23">
        <v>8991460.5</v>
      </c>
      <c r="F28" s="23">
        <v>255922.96</v>
      </c>
      <c r="G28" s="23"/>
    </row>
    <row r="29" ht="18.75" customHeight="1" spans="1:7">
      <c r="A29" s="167" t="s">
        <v>133</v>
      </c>
      <c r="B29" s="167" t="s">
        <v>134</v>
      </c>
      <c r="C29" s="23">
        <v>1240200</v>
      </c>
      <c r="D29" s="23"/>
      <c r="E29" s="23"/>
      <c r="F29" s="23"/>
      <c r="G29" s="23">
        <v>1240200</v>
      </c>
    </row>
    <row r="30" ht="18.75" customHeight="1" spans="1:7">
      <c r="A30" s="167" t="s">
        <v>135</v>
      </c>
      <c r="B30" s="167" t="s">
        <v>136</v>
      </c>
      <c r="C30" s="23">
        <v>600000</v>
      </c>
      <c r="D30" s="23"/>
      <c r="E30" s="23"/>
      <c r="F30" s="23"/>
      <c r="G30" s="23">
        <v>600000</v>
      </c>
    </row>
    <row r="31" ht="18.75" customHeight="1" spans="1:7">
      <c r="A31" s="126" t="s">
        <v>137</v>
      </c>
      <c r="B31" s="126" t="s">
        <v>138</v>
      </c>
      <c r="C31" s="23">
        <v>500000</v>
      </c>
      <c r="D31" s="23"/>
      <c r="E31" s="23"/>
      <c r="F31" s="23"/>
      <c r="G31" s="23">
        <v>500000</v>
      </c>
    </row>
    <row r="32" ht="18.75" customHeight="1" spans="1:7">
      <c r="A32" s="167" t="s">
        <v>139</v>
      </c>
      <c r="B32" s="167" t="s">
        <v>140</v>
      </c>
      <c r="C32" s="23">
        <v>500000</v>
      </c>
      <c r="D32" s="23"/>
      <c r="E32" s="23"/>
      <c r="F32" s="23"/>
      <c r="G32" s="23">
        <v>500000</v>
      </c>
    </row>
    <row r="33" ht="18.75" customHeight="1" spans="1:7">
      <c r="A33" s="126" t="s">
        <v>141</v>
      </c>
      <c r="B33" s="126" t="s">
        <v>142</v>
      </c>
      <c r="C33" s="23">
        <v>1323625</v>
      </c>
      <c r="D33" s="23"/>
      <c r="E33" s="23"/>
      <c r="F33" s="23"/>
      <c r="G33" s="23">
        <v>1323625</v>
      </c>
    </row>
    <row r="34" ht="18.75" customHeight="1" spans="1:7">
      <c r="A34" s="167" t="s">
        <v>143</v>
      </c>
      <c r="B34" s="167" t="s">
        <v>144</v>
      </c>
      <c r="C34" s="23">
        <v>1323625</v>
      </c>
      <c r="D34" s="23"/>
      <c r="E34" s="23"/>
      <c r="F34" s="23"/>
      <c r="G34" s="23">
        <v>1323625</v>
      </c>
    </row>
    <row r="35" ht="18.75" customHeight="1" spans="1:7">
      <c r="A35" s="124" t="s">
        <v>145</v>
      </c>
      <c r="B35" s="124" t="s">
        <v>146</v>
      </c>
      <c r="C35" s="23">
        <v>1269283.27</v>
      </c>
      <c r="D35" s="23">
        <v>1269283.27</v>
      </c>
      <c r="E35" s="23">
        <v>1269283.27</v>
      </c>
      <c r="F35" s="23"/>
      <c r="G35" s="23"/>
    </row>
    <row r="36" ht="18.75" customHeight="1" spans="1:7">
      <c r="A36" s="126" t="s">
        <v>147</v>
      </c>
      <c r="B36" s="126" t="s">
        <v>148</v>
      </c>
      <c r="C36" s="23">
        <v>1269283.27</v>
      </c>
      <c r="D36" s="23">
        <v>1269283.27</v>
      </c>
      <c r="E36" s="23">
        <v>1269283.27</v>
      </c>
      <c r="F36" s="23"/>
      <c r="G36" s="23"/>
    </row>
    <row r="37" ht="18.75" customHeight="1" spans="1:7">
      <c r="A37" s="167" t="s">
        <v>149</v>
      </c>
      <c r="B37" s="167" t="s">
        <v>150</v>
      </c>
      <c r="C37" s="23">
        <v>1269283.27</v>
      </c>
      <c r="D37" s="23">
        <v>1269283.27</v>
      </c>
      <c r="E37" s="23">
        <v>1269283.27</v>
      </c>
      <c r="F37" s="23"/>
      <c r="G37" s="23"/>
    </row>
    <row r="38" ht="18.75" customHeight="1" spans="1:7">
      <c r="A38" s="47" t="s">
        <v>56</v>
      </c>
      <c r="B38" s="47"/>
      <c r="C38" s="23">
        <v>22237004.44</v>
      </c>
      <c r="D38" s="23">
        <v>18552179.44</v>
      </c>
      <c r="E38" s="23">
        <v>17946991.55</v>
      </c>
      <c r="F38" s="23">
        <v>605187.89</v>
      </c>
      <c r="G38" s="23">
        <v>3684825</v>
      </c>
    </row>
  </sheetData>
  <mergeCells count="7">
    <mergeCell ref="A2:G2"/>
    <mergeCell ref="A3:E3"/>
    <mergeCell ref="A4:B4"/>
    <mergeCell ref="D4:F4"/>
    <mergeCell ref="A38:B38"/>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7"/>
      <c r="B1" s="148"/>
      <c r="C1" s="148"/>
      <c r="D1" s="149"/>
      <c r="G1" s="150" t="s">
        <v>199</v>
      </c>
    </row>
    <row r="2" ht="39" customHeight="1" spans="1:7">
      <c r="A2" s="138" t="str">
        <f>"2025"&amp;"年“三公”经费支出预算表"</f>
        <v>2025年“三公”经费支出预算表</v>
      </c>
      <c r="B2" s="68"/>
      <c r="C2" s="68"/>
      <c r="D2" s="68"/>
      <c r="E2" s="68"/>
      <c r="F2" s="68"/>
      <c r="G2" s="68"/>
    </row>
    <row r="3" ht="18.75" customHeight="1" spans="1:7">
      <c r="A3" s="36" t="str">
        <f>"单位名称："&amp;"沧源佤族自治县农业农村局"</f>
        <v>单位名称：沧源佤族自治县农业农村局</v>
      </c>
      <c r="B3" s="148"/>
      <c r="C3" s="148"/>
      <c r="D3" s="64"/>
      <c r="E3" s="2"/>
      <c r="G3" s="150" t="s">
        <v>200</v>
      </c>
    </row>
    <row r="4" ht="18.75" customHeight="1" spans="1:7">
      <c r="A4" s="9" t="s">
        <v>201</v>
      </c>
      <c r="B4" s="9" t="s">
        <v>202</v>
      </c>
      <c r="C4" s="27" t="s">
        <v>203</v>
      </c>
      <c r="D4" s="11" t="s">
        <v>204</v>
      </c>
      <c r="E4" s="12"/>
      <c r="F4" s="13"/>
      <c r="G4" s="27" t="s">
        <v>205</v>
      </c>
    </row>
    <row r="5" ht="18.75" customHeight="1" spans="1:7">
      <c r="A5" s="16"/>
      <c r="B5" s="151"/>
      <c r="C5" s="29"/>
      <c r="D5" s="152" t="s">
        <v>58</v>
      </c>
      <c r="E5" s="152" t="s">
        <v>206</v>
      </c>
      <c r="F5" s="152" t="s">
        <v>207</v>
      </c>
      <c r="G5" s="29"/>
    </row>
    <row r="6" ht="18.75" customHeight="1" spans="1:7">
      <c r="A6" s="153" t="s">
        <v>56</v>
      </c>
      <c r="B6" s="154">
        <v>1</v>
      </c>
      <c r="C6" s="155">
        <v>2</v>
      </c>
      <c r="D6" s="156">
        <v>3</v>
      </c>
      <c r="E6" s="156">
        <v>4</v>
      </c>
      <c r="F6" s="156">
        <v>5</v>
      </c>
      <c r="G6" s="155">
        <v>6</v>
      </c>
    </row>
    <row r="7" ht="18.75" customHeight="1" spans="1:7">
      <c r="A7" s="153" t="s">
        <v>56</v>
      </c>
      <c r="B7" s="157">
        <v>807000</v>
      </c>
      <c r="C7" s="157"/>
      <c r="D7" s="157">
        <v>525000</v>
      </c>
      <c r="E7" s="157"/>
      <c r="F7" s="157">
        <v>525000</v>
      </c>
      <c r="G7" s="157">
        <v>282000</v>
      </c>
    </row>
    <row r="8" ht="18.75" customHeight="1" spans="1:7">
      <c r="A8" s="158" t="s">
        <v>208</v>
      </c>
      <c r="B8" s="157">
        <v>370000</v>
      </c>
      <c r="C8" s="157"/>
      <c r="D8" s="157">
        <v>320000</v>
      </c>
      <c r="E8" s="157"/>
      <c r="F8" s="157">
        <v>320000</v>
      </c>
      <c r="G8" s="157">
        <v>50000</v>
      </c>
    </row>
    <row r="9" ht="18.75" customHeight="1" spans="1:7">
      <c r="A9" s="158" t="s">
        <v>209</v>
      </c>
      <c r="B9" s="157">
        <v>337000</v>
      </c>
      <c r="C9" s="157"/>
      <c r="D9" s="157">
        <v>155000</v>
      </c>
      <c r="E9" s="157"/>
      <c r="F9" s="157">
        <v>155000</v>
      </c>
      <c r="G9" s="157">
        <v>182000</v>
      </c>
    </row>
    <row r="10" ht="18.75" customHeight="1" spans="1:7">
      <c r="A10" s="158" t="s">
        <v>210</v>
      </c>
      <c r="B10" s="157">
        <v>100000</v>
      </c>
      <c r="C10" s="157"/>
      <c r="D10" s="157">
        <v>50000</v>
      </c>
      <c r="E10" s="157"/>
      <c r="F10" s="157">
        <v>50000</v>
      </c>
      <c r="G10" s="157">
        <v>50000</v>
      </c>
    </row>
    <row r="11" ht="18.75" customHeight="1" spans="1:7">
      <c r="A11" s="158" t="s">
        <v>211</v>
      </c>
      <c r="B11" s="157"/>
      <c r="C11" s="157"/>
      <c r="D11" s="157"/>
      <c r="E11" s="157"/>
      <c r="F11" s="157"/>
      <c r="G11" s="157"/>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8"/>
  <sheetViews>
    <sheetView showZeros="0" topLeftCell="A3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6"/>
      <c r="D1" s="137"/>
      <c r="E1" s="137"/>
      <c r="F1" s="137"/>
      <c r="G1" s="137"/>
      <c r="H1" s="65"/>
      <c r="I1" s="65"/>
      <c r="J1" s="65"/>
      <c r="K1" s="65"/>
      <c r="L1" s="65"/>
      <c r="M1" s="65"/>
      <c r="N1" s="2"/>
      <c r="O1" s="2"/>
      <c r="P1" s="2"/>
      <c r="Q1" s="65"/>
      <c r="U1" s="136"/>
      <c r="W1" s="33" t="s">
        <v>212</v>
      </c>
    </row>
    <row r="2" ht="39.75" customHeight="1" spans="1:23">
      <c r="A2" s="138" t="str">
        <f>"2025"&amp;"年部门基本支出预算表"</f>
        <v>2025年部门基本支出预算表</v>
      </c>
      <c r="B2" s="68"/>
      <c r="C2" s="68"/>
      <c r="D2" s="68"/>
      <c r="E2" s="68"/>
      <c r="F2" s="68"/>
      <c r="G2" s="68"/>
      <c r="H2" s="68"/>
      <c r="I2" s="68"/>
      <c r="J2" s="68"/>
      <c r="K2" s="68"/>
      <c r="L2" s="68"/>
      <c r="M2" s="68"/>
      <c r="N2" s="5"/>
      <c r="O2" s="5"/>
      <c r="P2" s="5"/>
      <c r="Q2" s="68"/>
      <c r="R2" s="68"/>
      <c r="S2" s="68"/>
      <c r="T2" s="68"/>
      <c r="U2" s="68"/>
      <c r="V2" s="68"/>
      <c r="W2" s="68"/>
    </row>
    <row r="3" ht="18.75" customHeight="1" spans="1:23">
      <c r="A3" s="6" t="str">
        <f>"单位名称："&amp;"沧源佤族自治县农业农村局"</f>
        <v>单位名称：沧源佤族自治县农业农村局</v>
      </c>
      <c r="B3" s="139"/>
      <c r="C3" s="139"/>
      <c r="D3" s="139"/>
      <c r="E3" s="139"/>
      <c r="F3" s="139"/>
      <c r="G3" s="139"/>
      <c r="H3" s="70"/>
      <c r="I3" s="70"/>
      <c r="J3" s="70"/>
      <c r="K3" s="70"/>
      <c r="L3" s="70"/>
      <c r="M3" s="70"/>
      <c r="N3" s="8"/>
      <c r="O3" s="8"/>
      <c r="P3" s="8"/>
      <c r="Q3" s="70"/>
      <c r="U3" s="136"/>
      <c r="W3" s="33" t="s">
        <v>200</v>
      </c>
    </row>
    <row r="4" ht="18.75" customHeight="1" spans="1:23">
      <c r="A4" s="9" t="s">
        <v>213</v>
      </c>
      <c r="B4" s="9" t="s">
        <v>214</v>
      </c>
      <c r="C4" s="9" t="s">
        <v>215</v>
      </c>
      <c r="D4" s="9" t="s">
        <v>216</v>
      </c>
      <c r="E4" s="9" t="s">
        <v>217</v>
      </c>
      <c r="F4" s="9" t="s">
        <v>218</v>
      </c>
      <c r="G4" s="9" t="s">
        <v>219</v>
      </c>
      <c r="H4" s="140" t="s">
        <v>220</v>
      </c>
      <c r="I4" s="88" t="s">
        <v>220</v>
      </c>
      <c r="J4" s="88"/>
      <c r="K4" s="88"/>
      <c r="L4" s="88"/>
      <c r="M4" s="88"/>
      <c r="N4" s="12"/>
      <c r="O4" s="12"/>
      <c r="P4" s="12"/>
      <c r="Q4" s="73" t="s">
        <v>62</v>
      </c>
      <c r="R4" s="88" t="s">
        <v>78</v>
      </c>
      <c r="S4" s="88"/>
      <c r="T4" s="88"/>
      <c r="U4" s="88"/>
      <c r="V4" s="88"/>
      <c r="W4" s="144"/>
    </row>
    <row r="5" ht="18.75" customHeight="1" spans="1:23">
      <c r="A5" s="14"/>
      <c r="B5" s="135"/>
      <c r="C5" s="14"/>
      <c r="D5" s="14"/>
      <c r="E5" s="14"/>
      <c r="F5" s="14"/>
      <c r="G5" s="14"/>
      <c r="H5" s="107" t="s">
        <v>221</v>
      </c>
      <c r="I5" s="140" t="s">
        <v>59</v>
      </c>
      <c r="J5" s="88"/>
      <c r="K5" s="88"/>
      <c r="L5" s="88"/>
      <c r="M5" s="144"/>
      <c r="N5" s="11" t="s">
        <v>222</v>
      </c>
      <c r="O5" s="12"/>
      <c r="P5" s="13"/>
      <c r="Q5" s="9" t="s">
        <v>62</v>
      </c>
      <c r="R5" s="140" t="s">
        <v>78</v>
      </c>
      <c r="S5" s="73" t="s">
        <v>65</v>
      </c>
      <c r="T5" s="88" t="s">
        <v>78</v>
      </c>
      <c r="U5" s="73" t="s">
        <v>67</v>
      </c>
      <c r="V5" s="73" t="s">
        <v>68</v>
      </c>
      <c r="W5" s="146" t="s">
        <v>69</v>
      </c>
    </row>
    <row r="6" ht="18.75" customHeight="1" spans="1:23">
      <c r="A6" s="28"/>
      <c r="B6" s="28"/>
      <c r="C6" s="28"/>
      <c r="D6" s="28"/>
      <c r="E6" s="28"/>
      <c r="F6" s="28"/>
      <c r="G6" s="28"/>
      <c r="H6" s="28"/>
      <c r="I6" s="145" t="s">
        <v>223</v>
      </c>
      <c r="J6" s="9" t="s">
        <v>224</v>
      </c>
      <c r="K6" s="9" t="s">
        <v>225</v>
      </c>
      <c r="L6" s="9" t="s">
        <v>226</v>
      </c>
      <c r="M6" s="9" t="s">
        <v>227</v>
      </c>
      <c r="N6" s="9" t="s">
        <v>59</v>
      </c>
      <c r="O6" s="9" t="s">
        <v>60</v>
      </c>
      <c r="P6" s="9" t="s">
        <v>61</v>
      </c>
      <c r="Q6" s="28"/>
      <c r="R6" s="9" t="s">
        <v>58</v>
      </c>
      <c r="S6" s="9" t="s">
        <v>65</v>
      </c>
      <c r="T6" s="9" t="s">
        <v>228</v>
      </c>
      <c r="U6" s="9" t="s">
        <v>67</v>
      </c>
      <c r="V6" s="9" t="s">
        <v>68</v>
      </c>
      <c r="W6" s="9" t="s">
        <v>69</v>
      </c>
    </row>
    <row r="7" ht="18.75" customHeight="1" spans="1:23">
      <c r="A7" s="110"/>
      <c r="B7" s="110"/>
      <c r="C7" s="110"/>
      <c r="D7" s="110"/>
      <c r="E7" s="110"/>
      <c r="F7" s="110"/>
      <c r="G7" s="110"/>
      <c r="H7" s="110"/>
      <c r="I7" s="92"/>
      <c r="J7" s="16" t="s">
        <v>229</v>
      </c>
      <c r="K7" s="16" t="s">
        <v>225</v>
      </c>
      <c r="L7" s="16" t="s">
        <v>226</v>
      </c>
      <c r="M7" s="16" t="s">
        <v>227</v>
      </c>
      <c r="N7" s="16" t="s">
        <v>225</v>
      </c>
      <c r="O7" s="16" t="s">
        <v>226</v>
      </c>
      <c r="P7" s="16" t="s">
        <v>227</v>
      </c>
      <c r="Q7" s="16" t="s">
        <v>62</v>
      </c>
      <c r="R7" s="16" t="s">
        <v>58</v>
      </c>
      <c r="S7" s="16" t="s">
        <v>65</v>
      </c>
      <c r="T7" s="16" t="s">
        <v>228</v>
      </c>
      <c r="U7" s="16" t="s">
        <v>67</v>
      </c>
      <c r="V7" s="16" t="s">
        <v>68</v>
      </c>
      <c r="W7" s="16" t="s">
        <v>69</v>
      </c>
    </row>
    <row r="8" ht="18.7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18.75" customHeight="1" spans="1:23">
      <c r="A9" s="142" t="s">
        <v>71</v>
      </c>
      <c r="B9" s="142"/>
      <c r="C9" s="142"/>
      <c r="D9" s="142"/>
      <c r="E9" s="142"/>
      <c r="F9" s="142"/>
      <c r="G9" s="142"/>
      <c r="H9" s="23">
        <v>18552179.44</v>
      </c>
      <c r="I9" s="23">
        <v>18552179.44</v>
      </c>
      <c r="J9" s="23"/>
      <c r="K9" s="23"/>
      <c r="L9" s="23">
        <v>18552179.44</v>
      </c>
      <c r="M9" s="23"/>
      <c r="N9" s="23"/>
      <c r="O9" s="23"/>
      <c r="P9" s="23"/>
      <c r="Q9" s="23"/>
      <c r="R9" s="23"/>
      <c r="S9" s="23"/>
      <c r="T9" s="23"/>
      <c r="U9" s="23"/>
      <c r="V9" s="23"/>
      <c r="W9" s="23"/>
    </row>
    <row r="10" ht="18.75" customHeight="1" spans="1:23">
      <c r="A10" s="143" t="s">
        <v>71</v>
      </c>
      <c r="B10" s="20"/>
      <c r="C10" s="20"/>
      <c r="D10" s="20"/>
      <c r="E10" s="20"/>
      <c r="F10" s="20"/>
      <c r="G10" s="20"/>
      <c r="H10" s="23">
        <v>18552179.44</v>
      </c>
      <c r="I10" s="23">
        <v>18552179.44</v>
      </c>
      <c r="J10" s="23"/>
      <c r="K10" s="23"/>
      <c r="L10" s="23">
        <v>18552179.44</v>
      </c>
      <c r="M10" s="23"/>
      <c r="N10" s="23"/>
      <c r="O10" s="23"/>
      <c r="P10" s="23"/>
      <c r="Q10" s="23"/>
      <c r="R10" s="23"/>
      <c r="S10" s="23"/>
      <c r="T10" s="23"/>
      <c r="U10" s="23"/>
      <c r="V10" s="23"/>
      <c r="W10" s="23"/>
    </row>
    <row r="11" ht="18.75" customHeight="1" spans="1:23">
      <c r="A11" s="25"/>
      <c r="B11" s="20" t="s">
        <v>230</v>
      </c>
      <c r="C11" s="20" t="s">
        <v>231</v>
      </c>
      <c r="D11" s="20" t="s">
        <v>127</v>
      </c>
      <c r="E11" s="20" t="s">
        <v>128</v>
      </c>
      <c r="F11" s="20" t="s">
        <v>232</v>
      </c>
      <c r="G11" s="20" t="s">
        <v>233</v>
      </c>
      <c r="H11" s="23">
        <v>1103246.4</v>
      </c>
      <c r="I11" s="23">
        <v>1103246.4</v>
      </c>
      <c r="J11" s="23"/>
      <c r="K11" s="23"/>
      <c r="L11" s="23">
        <v>1103246.4</v>
      </c>
      <c r="M11" s="23"/>
      <c r="N11" s="23"/>
      <c r="O11" s="23"/>
      <c r="P11" s="23"/>
      <c r="Q11" s="23"/>
      <c r="R11" s="23"/>
      <c r="S11" s="23"/>
      <c r="T11" s="23"/>
      <c r="U11" s="23"/>
      <c r="V11" s="23"/>
      <c r="W11" s="23"/>
    </row>
    <row r="12" ht="18.75" customHeight="1" spans="1:23">
      <c r="A12" s="25"/>
      <c r="B12" s="20" t="s">
        <v>234</v>
      </c>
      <c r="C12" s="20" t="s">
        <v>235</v>
      </c>
      <c r="D12" s="20" t="s">
        <v>131</v>
      </c>
      <c r="E12" s="20" t="s">
        <v>132</v>
      </c>
      <c r="F12" s="20" t="s">
        <v>232</v>
      </c>
      <c r="G12" s="20" t="s">
        <v>233</v>
      </c>
      <c r="H12" s="23">
        <v>3671148</v>
      </c>
      <c r="I12" s="23">
        <v>3671148</v>
      </c>
      <c r="J12" s="23"/>
      <c r="K12" s="23"/>
      <c r="L12" s="23">
        <v>3671148</v>
      </c>
      <c r="M12" s="23"/>
      <c r="N12" s="23"/>
      <c r="O12" s="23"/>
      <c r="P12" s="23"/>
      <c r="Q12" s="23"/>
      <c r="R12" s="23"/>
      <c r="S12" s="23"/>
      <c r="T12" s="23"/>
      <c r="U12" s="23"/>
      <c r="V12" s="23"/>
      <c r="W12" s="23"/>
    </row>
    <row r="13" ht="18.75" customHeight="1" spans="1:23">
      <c r="A13" s="25"/>
      <c r="B13" s="20" t="s">
        <v>230</v>
      </c>
      <c r="C13" s="20" t="s">
        <v>231</v>
      </c>
      <c r="D13" s="20" t="s">
        <v>127</v>
      </c>
      <c r="E13" s="20" t="s">
        <v>128</v>
      </c>
      <c r="F13" s="20" t="s">
        <v>236</v>
      </c>
      <c r="G13" s="20" t="s">
        <v>237</v>
      </c>
      <c r="H13" s="23">
        <v>1529412</v>
      </c>
      <c r="I13" s="23">
        <v>1529412</v>
      </c>
      <c r="J13" s="23"/>
      <c r="K13" s="23"/>
      <c r="L13" s="23">
        <v>1529412</v>
      </c>
      <c r="M13" s="23"/>
      <c r="N13" s="23"/>
      <c r="O13" s="23"/>
      <c r="P13" s="23"/>
      <c r="Q13" s="23"/>
      <c r="R13" s="23"/>
      <c r="S13" s="23"/>
      <c r="T13" s="23"/>
      <c r="U13" s="23"/>
      <c r="V13" s="23"/>
      <c r="W13" s="23"/>
    </row>
    <row r="14" ht="18.75" customHeight="1" spans="1:23">
      <c r="A14" s="25"/>
      <c r="B14" s="20" t="s">
        <v>234</v>
      </c>
      <c r="C14" s="20" t="s">
        <v>235</v>
      </c>
      <c r="D14" s="20" t="s">
        <v>131</v>
      </c>
      <c r="E14" s="20" t="s">
        <v>132</v>
      </c>
      <c r="F14" s="20" t="s">
        <v>236</v>
      </c>
      <c r="G14" s="20" t="s">
        <v>237</v>
      </c>
      <c r="H14" s="23">
        <v>627480</v>
      </c>
      <c r="I14" s="23">
        <v>627480</v>
      </c>
      <c r="J14" s="23"/>
      <c r="K14" s="23"/>
      <c r="L14" s="23">
        <v>627480</v>
      </c>
      <c r="M14" s="23"/>
      <c r="N14" s="23"/>
      <c r="O14" s="23"/>
      <c r="P14" s="23"/>
      <c r="Q14" s="23"/>
      <c r="R14" s="23"/>
      <c r="S14" s="23"/>
      <c r="T14" s="23"/>
      <c r="U14" s="23"/>
      <c r="V14" s="23"/>
      <c r="W14" s="23"/>
    </row>
    <row r="15" ht="18.75" customHeight="1" spans="1:23">
      <c r="A15" s="25"/>
      <c r="B15" s="20" t="s">
        <v>230</v>
      </c>
      <c r="C15" s="20" t="s">
        <v>231</v>
      </c>
      <c r="D15" s="20" t="s">
        <v>127</v>
      </c>
      <c r="E15" s="20" t="s">
        <v>128</v>
      </c>
      <c r="F15" s="20" t="s">
        <v>238</v>
      </c>
      <c r="G15" s="20" t="s">
        <v>239</v>
      </c>
      <c r="H15" s="23">
        <v>91937.2</v>
      </c>
      <c r="I15" s="23">
        <v>91937.2</v>
      </c>
      <c r="J15" s="23"/>
      <c r="K15" s="23"/>
      <c r="L15" s="23">
        <v>91937.2</v>
      </c>
      <c r="M15" s="23"/>
      <c r="N15" s="23"/>
      <c r="O15" s="23"/>
      <c r="P15" s="23"/>
      <c r="Q15" s="23"/>
      <c r="R15" s="23"/>
      <c r="S15" s="23"/>
      <c r="T15" s="23"/>
      <c r="U15" s="23"/>
      <c r="V15" s="23"/>
      <c r="W15" s="23"/>
    </row>
    <row r="16" ht="18.75" customHeight="1" spans="1:23">
      <c r="A16" s="25"/>
      <c r="B16" s="20" t="s">
        <v>240</v>
      </c>
      <c r="C16" s="20" t="s">
        <v>241</v>
      </c>
      <c r="D16" s="20" t="s">
        <v>127</v>
      </c>
      <c r="E16" s="20" t="s">
        <v>128</v>
      </c>
      <c r="F16" s="20" t="s">
        <v>238</v>
      </c>
      <c r="G16" s="20" t="s">
        <v>239</v>
      </c>
      <c r="H16" s="23">
        <v>436680</v>
      </c>
      <c r="I16" s="23">
        <v>436680</v>
      </c>
      <c r="J16" s="23"/>
      <c r="K16" s="23"/>
      <c r="L16" s="23">
        <v>436680</v>
      </c>
      <c r="M16" s="23"/>
      <c r="N16" s="23"/>
      <c r="O16" s="23"/>
      <c r="P16" s="23"/>
      <c r="Q16" s="23"/>
      <c r="R16" s="23"/>
      <c r="S16" s="23"/>
      <c r="T16" s="23"/>
      <c r="U16" s="23"/>
      <c r="V16" s="23"/>
      <c r="W16" s="23"/>
    </row>
    <row r="17" ht="18.75" customHeight="1" spans="1:23">
      <c r="A17" s="25"/>
      <c r="B17" s="20" t="s">
        <v>234</v>
      </c>
      <c r="C17" s="20" t="s">
        <v>235</v>
      </c>
      <c r="D17" s="20" t="s">
        <v>131</v>
      </c>
      <c r="E17" s="20" t="s">
        <v>132</v>
      </c>
      <c r="F17" s="20" t="s">
        <v>242</v>
      </c>
      <c r="G17" s="20" t="s">
        <v>243</v>
      </c>
      <c r="H17" s="23">
        <v>2098428</v>
      </c>
      <c r="I17" s="23">
        <v>2098428</v>
      </c>
      <c r="J17" s="23"/>
      <c r="K17" s="23"/>
      <c r="L17" s="23">
        <v>2098428</v>
      </c>
      <c r="M17" s="23"/>
      <c r="N17" s="23"/>
      <c r="O17" s="23"/>
      <c r="P17" s="23"/>
      <c r="Q17" s="23"/>
      <c r="R17" s="23"/>
      <c r="S17" s="23"/>
      <c r="T17" s="23"/>
      <c r="U17" s="23"/>
      <c r="V17" s="23"/>
      <c r="W17" s="23"/>
    </row>
    <row r="18" ht="18.75" customHeight="1" spans="1:23">
      <c r="A18" s="25"/>
      <c r="B18" s="20" t="s">
        <v>234</v>
      </c>
      <c r="C18" s="20" t="s">
        <v>235</v>
      </c>
      <c r="D18" s="20" t="s">
        <v>131</v>
      </c>
      <c r="E18" s="20" t="s">
        <v>132</v>
      </c>
      <c r="F18" s="20" t="s">
        <v>242</v>
      </c>
      <c r="G18" s="20" t="s">
        <v>243</v>
      </c>
      <c r="H18" s="23">
        <v>994980</v>
      </c>
      <c r="I18" s="23">
        <v>994980</v>
      </c>
      <c r="J18" s="23"/>
      <c r="K18" s="23"/>
      <c r="L18" s="23">
        <v>994980</v>
      </c>
      <c r="M18" s="23"/>
      <c r="N18" s="23"/>
      <c r="O18" s="23"/>
      <c r="P18" s="23"/>
      <c r="Q18" s="23"/>
      <c r="R18" s="23"/>
      <c r="S18" s="23"/>
      <c r="T18" s="23"/>
      <c r="U18" s="23"/>
      <c r="V18" s="23"/>
      <c r="W18" s="23"/>
    </row>
    <row r="19" ht="18.75" customHeight="1" spans="1:23">
      <c r="A19" s="25"/>
      <c r="B19" s="20" t="s">
        <v>244</v>
      </c>
      <c r="C19" s="20" t="s">
        <v>245</v>
      </c>
      <c r="D19" s="20" t="s">
        <v>131</v>
      </c>
      <c r="E19" s="20" t="s">
        <v>132</v>
      </c>
      <c r="F19" s="20" t="s">
        <v>242</v>
      </c>
      <c r="G19" s="20" t="s">
        <v>243</v>
      </c>
      <c r="H19" s="23">
        <v>1314000</v>
      </c>
      <c r="I19" s="23">
        <v>1314000</v>
      </c>
      <c r="J19" s="23"/>
      <c r="K19" s="23"/>
      <c r="L19" s="23">
        <v>1314000</v>
      </c>
      <c r="M19" s="23"/>
      <c r="N19" s="23"/>
      <c r="O19" s="23"/>
      <c r="P19" s="23"/>
      <c r="Q19" s="23"/>
      <c r="R19" s="23"/>
      <c r="S19" s="23"/>
      <c r="T19" s="23"/>
      <c r="U19" s="23"/>
      <c r="V19" s="23"/>
      <c r="W19" s="23"/>
    </row>
    <row r="20" ht="18.75" customHeight="1" spans="1:23">
      <c r="A20" s="25"/>
      <c r="B20" s="20" t="s">
        <v>246</v>
      </c>
      <c r="C20" s="20" t="s">
        <v>247</v>
      </c>
      <c r="D20" s="20" t="s">
        <v>92</v>
      </c>
      <c r="E20" s="20" t="s">
        <v>93</v>
      </c>
      <c r="F20" s="20" t="s">
        <v>248</v>
      </c>
      <c r="G20" s="20" t="s">
        <v>249</v>
      </c>
      <c r="H20" s="23">
        <v>1692377.7</v>
      </c>
      <c r="I20" s="23">
        <v>1692377.7</v>
      </c>
      <c r="J20" s="23"/>
      <c r="K20" s="23"/>
      <c r="L20" s="23">
        <v>1692377.7</v>
      </c>
      <c r="M20" s="23"/>
      <c r="N20" s="23"/>
      <c r="O20" s="23"/>
      <c r="P20" s="23"/>
      <c r="Q20" s="23"/>
      <c r="R20" s="23"/>
      <c r="S20" s="23"/>
      <c r="T20" s="23"/>
      <c r="U20" s="23"/>
      <c r="V20" s="23"/>
      <c r="W20" s="23"/>
    </row>
    <row r="21" ht="18.75" customHeight="1" spans="1:23">
      <c r="A21" s="25"/>
      <c r="B21" s="20" t="s">
        <v>246</v>
      </c>
      <c r="C21" s="20" t="s">
        <v>247</v>
      </c>
      <c r="D21" s="20" t="s">
        <v>105</v>
      </c>
      <c r="E21" s="20" t="s">
        <v>106</v>
      </c>
      <c r="F21" s="20" t="s">
        <v>250</v>
      </c>
      <c r="G21" s="20" t="s">
        <v>251</v>
      </c>
      <c r="H21" s="23">
        <v>146573.74</v>
      </c>
      <c r="I21" s="23">
        <v>146573.74</v>
      </c>
      <c r="J21" s="23"/>
      <c r="K21" s="23"/>
      <c r="L21" s="23">
        <v>146573.74</v>
      </c>
      <c r="M21" s="23"/>
      <c r="N21" s="23"/>
      <c r="O21" s="23"/>
      <c r="P21" s="23"/>
      <c r="Q21" s="23"/>
      <c r="R21" s="23"/>
      <c r="S21" s="23"/>
      <c r="T21" s="23"/>
      <c r="U21" s="23"/>
      <c r="V21" s="23"/>
      <c r="W21" s="23"/>
    </row>
    <row r="22" ht="18.75" customHeight="1" spans="1:23">
      <c r="A22" s="25"/>
      <c r="B22" s="20" t="s">
        <v>246</v>
      </c>
      <c r="C22" s="20" t="s">
        <v>247</v>
      </c>
      <c r="D22" s="20" t="s">
        <v>105</v>
      </c>
      <c r="E22" s="20" t="s">
        <v>106</v>
      </c>
      <c r="F22" s="20" t="s">
        <v>250</v>
      </c>
      <c r="G22" s="20" t="s">
        <v>251</v>
      </c>
      <c r="H22" s="23">
        <v>26871.85</v>
      </c>
      <c r="I22" s="23">
        <v>26871.85</v>
      </c>
      <c r="J22" s="23"/>
      <c r="K22" s="23"/>
      <c r="L22" s="23">
        <v>26871.85</v>
      </c>
      <c r="M22" s="23"/>
      <c r="N22" s="23"/>
      <c r="O22" s="23"/>
      <c r="P22" s="23"/>
      <c r="Q22" s="23"/>
      <c r="R22" s="23"/>
      <c r="S22" s="23"/>
      <c r="T22" s="23"/>
      <c r="U22" s="23"/>
      <c r="V22" s="23"/>
      <c r="W22" s="23"/>
    </row>
    <row r="23" ht="18.75" customHeight="1" spans="1:23">
      <c r="A23" s="25"/>
      <c r="B23" s="20" t="s">
        <v>246</v>
      </c>
      <c r="C23" s="20" t="s">
        <v>247</v>
      </c>
      <c r="D23" s="20" t="s">
        <v>107</v>
      </c>
      <c r="E23" s="20" t="s">
        <v>108</v>
      </c>
      <c r="F23" s="20" t="s">
        <v>250</v>
      </c>
      <c r="G23" s="20" t="s">
        <v>251</v>
      </c>
      <c r="H23" s="23">
        <v>84675.64</v>
      </c>
      <c r="I23" s="23">
        <v>84675.64</v>
      </c>
      <c r="J23" s="23"/>
      <c r="K23" s="23"/>
      <c r="L23" s="23">
        <v>84675.64</v>
      </c>
      <c r="M23" s="23"/>
      <c r="N23" s="23"/>
      <c r="O23" s="23"/>
      <c r="P23" s="23"/>
      <c r="Q23" s="23"/>
      <c r="R23" s="23"/>
      <c r="S23" s="23"/>
      <c r="T23" s="23"/>
      <c r="U23" s="23"/>
      <c r="V23" s="23"/>
      <c r="W23" s="23"/>
    </row>
    <row r="24" ht="18.75" customHeight="1" spans="1:23">
      <c r="A24" s="25"/>
      <c r="B24" s="20" t="s">
        <v>246</v>
      </c>
      <c r="C24" s="20" t="s">
        <v>247</v>
      </c>
      <c r="D24" s="20" t="s">
        <v>107</v>
      </c>
      <c r="E24" s="20" t="s">
        <v>108</v>
      </c>
      <c r="F24" s="20" t="s">
        <v>250</v>
      </c>
      <c r="G24" s="20" t="s">
        <v>251</v>
      </c>
      <c r="H24" s="23">
        <v>461867.1</v>
      </c>
      <c r="I24" s="23">
        <v>461867.1</v>
      </c>
      <c r="J24" s="23"/>
      <c r="K24" s="23"/>
      <c r="L24" s="23">
        <v>461867.1</v>
      </c>
      <c r="M24" s="23"/>
      <c r="N24" s="23"/>
      <c r="O24" s="23"/>
      <c r="P24" s="23"/>
      <c r="Q24" s="23"/>
      <c r="R24" s="23"/>
      <c r="S24" s="23"/>
      <c r="T24" s="23"/>
      <c r="U24" s="23"/>
      <c r="V24" s="23"/>
      <c r="W24" s="23"/>
    </row>
    <row r="25" ht="18.75" customHeight="1" spans="1:23">
      <c r="A25" s="25"/>
      <c r="B25" s="20" t="s">
        <v>246</v>
      </c>
      <c r="C25" s="20" t="s">
        <v>247</v>
      </c>
      <c r="D25" s="20" t="s">
        <v>109</v>
      </c>
      <c r="E25" s="20" t="s">
        <v>110</v>
      </c>
      <c r="F25" s="20" t="s">
        <v>252</v>
      </c>
      <c r="G25" s="20" t="s">
        <v>253</v>
      </c>
      <c r="H25" s="23">
        <v>41724</v>
      </c>
      <c r="I25" s="23">
        <v>41724</v>
      </c>
      <c r="J25" s="23"/>
      <c r="K25" s="23"/>
      <c r="L25" s="23">
        <v>41724</v>
      </c>
      <c r="M25" s="23"/>
      <c r="N25" s="23"/>
      <c r="O25" s="23"/>
      <c r="P25" s="23"/>
      <c r="Q25" s="23"/>
      <c r="R25" s="23"/>
      <c r="S25" s="23"/>
      <c r="T25" s="23"/>
      <c r="U25" s="23"/>
      <c r="V25" s="23"/>
      <c r="W25" s="23"/>
    </row>
    <row r="26" ht="18.75" customHeight="1" spans="1:23">
      <c r="A26" s="25"/>
      <c r="B26" s="20" t="s">
        <v>246</v>
      </c>
      <c r="C26" s="20" t="s">
        <v>247</v>
      </c>
      <c r="D26" s="20" t="s">
        <v>109</v>
      </c>
      <c r="E26" s="20" t="s">
        <v>110</v>
      </c>
      <c r="F26" s="20" t="s">
        <v>252</v>
      </c>
      <c r="G26" s="20" t="s">
        <v>253</v>
      </c>
      <c r="H26" s="23">
        <v>228</v>
      </c>
      <c r="I26" s="23">
        <v>228</v>
      </c>
      <c r="J26" s="23"/>
      <c r="K26" s="23"/>
      <c r="L26" s="23">
        <v>228</v>
      </c>
      <c r="M26" s="23"/>
      <c r="N26" s="23"/>
      <c r="O26" s="23"/>
      <c r="P26" s="23"/>
      <c r="Q26" s="23"/>
      <c r="R26" s="23"/>
      <c r="S26" s="23"/>
      <c r="T26" s="23"/>
      <c r="U26" s="23"/>
      <c r="V26" s="23"/>
      <c r="W26" s="23"/>
    </row>
    <row r="27" ht="18.75" customHeight="1" spans="1:23">
      <c r="A27" s="25"/>
      <c r="B27" s="20" t="s">
        <v>246</v>
      </c>
      <c r="C27" s="20" t="s">
        <v>247</v>
      </c>
      <c r="D27" s="20" t="s">
        <v>109</v>
      </c>
      <c r="E27" s="20" t="s">
        <v>110</v>
      </c>
      <c r="F27" s="20" t="s">
        <v>252</v>
      </c>
      <c r="G27" s="20" t="s">
        <v>253</v>
      </c>
      <c r="H27" s="23">
        <v>21154.72</v>
      </c>
      <c r="I27" s="23">
        <v>21154.72</v>
      </c>
      <c r="J27" s="23"/>
      <c r="K27" s="23"/>
      <c r="L27" s="23">
        <v>21154.72</v>
      </c>
      <c r="M27" s="23"/>
      <c r="N27" s="23"/>
      <c r="O27" s="23"/>
      <c r="P27" s="23"/>
      <c r="Q27" s="23"/>
      <c r="R27" s="23"/>
      <c r="S27" s="23"/>
      <c r="T27" s="23"/>
      <c r="U27" s="23"/>
      <c r="V27" s="23"/>
      <c r="W27" s="23"/>
    </row>
    <row r="28" ht="18.75" customHeight="1" spans="1:23">
      <c r="A28" s="25"/>
      <c r="B28" s="20" t="s">
        <v>246</v>
      </c>
      <c r="C28" s="20" t="s">
        <v>247</v>
      </c>
      <c r="D28" s="20" t="s">
        <v>127</v>
      </c>
      <c r="E28" s="20" t="s">
        <v>128</v>
      </c>
      <c r="F28" s="20" t="s">
        <v>252</v>
      </c>
      <c r="G28" s="20" t="s">
        <v>253</v>
      </c>
      <c r="H28" s="23">
        <v>2089.19</v>
      </c>
      <c r="I28" s="23">
        <v>2089.19</v>
      </c>
      <c r="J28" s="23"/>
      <c r="K28" s="23"/>
      <c r="L28" s="23">
        <v>2089.19</v>
      </c>
      <c r="M28" s="23"/>
      <c r="N28" s="23"/>
      <c r="O28" s="23"/>
      <c r="P28" s="23"/>
      <c r="Q28" s="23"/>
      <c r="R28" s="23"/>
      <c r="S28" s="23"/>
      <c r="T28" s="23"/>
      <c r="U28" s="23"/>
      <c r="V28" s="23"/>
      <c r="W28" s="23"/>
    </row>
    <row r="29" ht="18.75" customHeight="1" spans="1:23">
      <c r="A29" s="25"/>
      <c r="B29" s="20" t="s">
        <v>246</v>
      </c>
      <c r="C29" s="20" t="s">
        <v>247</v>
      </c>
      <c r="D29" s="20" t="s">
        <v>131</v>
      </c>
      <c r="E29" s="20" t="s">
        <v>132</v>
      </c>
      <c r="F29" s="20" t="s">
        <v>252</v>
      </c>
      <c r="G29" s="20" t="s">
        <v>253</v>
      </c>
      <c r="H29" s="23">
        <v>53884.5</v>
      </c>
      <c r="I29" s="23">
        <v>53884.5</v>
      </c>
      <c r="J29" s="23"/>
      <c r="K29" s="23"/>
      <c r="L29" s="23">
        <v>53884.5</v>
      </c>
      <c r="M29" s="23"/>
      <c r="N29" s="23"/>
      <c r="O29" s="23"/>
      <c r="P29" s="23"/>
      <c r="Q29" s="23"/>
      <c r="R29" s="23"/>
      <c r="S29" s="23"/>
      <c r="T29" s="23"/>
      <c r="U29" s="23"/>
      <c r="V29" s="23"/>
      <c r="W29" s="23"/>
    </row>
    <row r="30" ht="18.75" customHeight="1" spans="1:23">
      <c r="A30" s="25"/>
      <c r="B30" s="20" t="s">
        <v>254</v>
      </c>
      <c r="C30" s="20" t="s">
        <v>150</v>
      </c>
      <c r="D30" s="20" t="s">
        <v>149</v>
      </c>
      <c r="E30" s="20" t="s">
        <v>150</v>
      </c>
      <c r="F30" s="20" t="s">
        <v>255</v>
      </c>
      <c r="G30" s="20" t="s">
        <v>150</v>
      </c>
      <c r="H30" s="23">
        <v>1269283.27</v>
      </c>
      <c r="I30" s="23">
        <v>1269283.27</v>
      </c>
      <c r="J30" s="23"/>
      <c r="K30" s="23"/>
      <c r="L30" s="23">
        <v>1269283.27</v>
      </c>
      <c r="M30" s="23"/>
      <c r="N30" s="23"/>
      <c r="O30" s="23"/>
      <c r="P30" s="23"/>
      <c r="Q30" s="23"/>
      <c r="R30" s="23"/>
      <c r="S30" s="23"/>
      <c r="T30" s="23"/>
      <c r="U30" s="23"/>
      <c r="V30" s="23"/>
      <c r="W30" s="23"/>
    </row>
    <row r="31" ht="18.75" customHeight="1" spans="1:23">
      <c r="A31" s="25"/>
      <c r="B31" s="20" t="s">
        <v>256</v>
      </c>
      <c r="C31" s="20" t="s">
        <v>257</v>
      </c>
      <c r="D31" s="20" t="s">
        <v>88</v>
      </c>
      <c r="E31" s="20" t="s">
        <v>89</v>
      </c>
      <c r="F31" s="20" t="s">
        <v>258</v>
      </c>
      <c r="G31" s="20" t="s">
        <v>259</v>
      </c>
      <c r="H31" s="23"/>
      <c r="I31" s="23"/>
      <c r="J31" s="23"/>
      <c r="K31" s="23"/>
      <c r="L31" s="23"/>
      <c r="M31" s="23"/>
      <c r="N31" s="23"/>
      <c r="O31" s="23"/>
      <c r="P31" s="23"/>
      <c r="Q31" s="23"/>
      <c r="R31" s="23"/>
      <c r="S31" s="23"/>
      <c r="T31" s="23"/>
      <c r="U31" s="23"/>
      <c r="V31" s="23"/>
      <c r="W31" s="23"/>
    </row>
    <row r="32" ht="18.75" customHeight="1" spans="1:23">
      <c r="A32" s="25"/>
      <c r="B32" s="20" t="s">
        <v>256</v>
      </c>
      <c r="C32" s="20" t="s">
        <v>257</v>
      </c>
      <c r="D32" s="20" t="s">
        <v>90</v>
      </c>
      <c r="E32" s="20" t="s">
        <v>91</v>
      </c>
      <c r="F32" s="20" t="s">
        <v>258</v>
      </c>
      <c r="G32" s="20" t="s">
        <v>259</v>
      </c>
      <c r="H32" s="23"/>
      <c r="I32" s="23"/>
      <c r="J32" s="23"/>
      <c r="K32" s="23"/>
      <c r="L32" s="23"/>
      <c r="M32" s="23"/>
      <c r="N32" s="23"/>
      <c r="O32" s="23"/>
      <c r="P32" s="23"/>
      <c r="Q32" s="23"/>
      <c r="R32" s="23"/>
      <c r="S32" s="23"/>
      <c r="T32" s="23"/>
      <c r="U32" s="23"/>
      <c r="V32" s="23"/>
      <c r="W32" s="23"/>
    </row>
    <row r="33" ht="18.75" customHeight="1" spans="1:23">
      <c r="A33" s="25"/>
      <c r="B33" s="20" t="s">
        <v>256</v>
      </c>
      <c r="C33" s="20" t="s">
        <v>257</v>
      </c>
      <c r="D33" s="20" t="s">
        <v>127</v>
      </c>
      <c r="E33" s="20" t="s">
        <v>128</v>
      </c>
      <c r="F33" s="20" t="s">
        <v>258</v>
      </c>
      <c r="G33" s="20" t="s">
        <v>259</v>
      </c>
      <c r="H33" s="23">
        <v>130739.76</v>
      </c>
      <c r="I33" s="23">
        <v>130739.76</v>
      </c>
      <c r="J33" s="23"/>
      <c r="K33" s="23"/>
      <c r="L33" s="23">
        <v>130739.76</v>
      </c>
      <c r="M33" s="23"/>
      <c r="N33" s="23"/>
      <c r="O33" s="23"/>
      <c r="P33" s="23"/>
      <c r="Q33" s="23"/>
      <c r="R33" s="23"/>
      <c r="S33" s="23"/>
      <c r="T33" s="23"/>
      <c r="U33" s="23"/>
      <c r="V33" s="23"/>
      <c r="W33" s="23"/>
    </row>
    <row r="34" ht="18.75" customHeight="1" spans="1:23">
      <c r="A34" s="25"/>
      <c r="B34" s="20" t="s">
        <v>256</v>
      </c>
      <c r="C34" s="20" t="s">
        <v>257</v>
      </c>
      <c r="D34" s="20" t="s">
        <v>131</v>
      </c>
      <c r="E34" s="20" t="s">
        <v>132</v>
      </c>
      <c r="F34" s="20" t="s">
        <v>258</v>
      </c>
      <c r="G34" s="20" t="s">
        <v>259</v>
      </c>
      <c r="H34" s="23">
        <v>155040</v>
      </c>
      <c r="I34" s="23">
        <v>155040</v>
      </c>
      <c r="J34" s="23"/>
      <c r="K34" s="23"/>
      <c r="L34" s="23">
        <v>155040</v>
      </c>
      <c r="M34" s="23"/>
      <c r="N34" s="23"/>
      <c r="O34" s="23"/>
      <c r="P34" s="23"/>
      <c r="Q34" s="23"/>
      <c r="R34" s="23"/>
      <c r="S34" s="23"/>
      <c r="T34" s="23"/>
      <c r="U34" s="23"/>
      <c r="V34" s="23"/>
      <c r="W34" s="23"/>
    </row>
    <row r="35" ht="18.75" customHeight="1" spans="1:23">
      <c r="A35" s="25"/>
      <c r="B35" s="20" t="s">
        <v>260</v>
      </c>
      <c r="C35" s="20" t="s">
        <v>261</v>
      </c>
      <c r="D35" s="20" t="s">
        <v>127</v>
      </c>
      <c r="E35" s="20" t="s">
        <v>128</v>
      </c>
      <c r="F35" s="20" t="s">
        <v>262</v>
      </c>
      <c r="G35" s="20" t="s">
        <v>263</v>
      </c>
      <c r="H35" s="23"/>
      <c r="I35" s="23"/>
      <c r="J35" s="23"/>
      <c r="K35" s="23"/>
      <c r="L35" s="23"/>
      <c r="M35" s="23"/>
      <c r="N35" s="23"/>
      <c r="O35" s="23"/>
      <c r="P35" s="23"/>
      <c r="Q35" s="23"/>
      <c r="R35" s="23"/>
      <c r="S35" s="23"/>
      <c r="T35" s="23"/>
      <c r="U35" s="23"/>
      <c r="V35" s="23"/>
      <c r="W35" s="23"/>
    </row>
    <row r="36" ht="18.75" customHeight="1" spans="1:23">
      <c r="A36" s="25"/>
      <c r="B36" s="20" t="s">
        <v>260</v>
      </c>
      <c r="C36" s="20" t="s">
        <v>261</v>
      </c>
      <c r="D36" s="20" t="s">
        <v>131</v>
      </c>
      <c r="E36" s="20" t="s">
        <v>132</v>
      </c>
      <c r="F36" s="20" t="s">
        <v>262</v>
      </c>
      <c r="G36" s="20" t="s">
        <v>263</v>
      </c>
      <c r="H36" s="23"/>
      <c r="I36" s="23"/>
      <c r="J36" s="23"/>
      <c r="K36" s="23"/>
      <c r="L36" s="23"/>
      <c r="M36" s="23"/>
      <c r="N36" s="23"/>
      <c r="O36" s="23"/>
      <c r="P36" s="23"/>
      <c r="Q36" s="23"/>
      <c r="R36" s="23"/>
      <c r="S36" s="23"/>
      <c r="T36" s="23"/>
      <c r="U36" s="23"/>
      <c r="V36" s="23"/>
      <c r="W36" s="23"/>
    </row>
    <row r="37" ht="18.75" customHeight="1" spans="1:23">
      <c r="A37" s="25"/>
      <c r="B37" s="20" t="s">
        <v>260</v>
      </c>
      <c r="C37" s="20" t="s">
        <v>261</v>
      </c>
      <c r="D37" s="20" t="s">
        <v>127</v>
      </c>
      <c r="E37" s="20" t="s">
        <v>128</v>
      </c>
      <c r="F37" s="20" t="s">
        <v>262</v>
      </c>
      <c r="G37" s="20" t="s">
        <v>263</v>
      </c>
      <c r="H37" s="23">
        <v>15000</v>
      </c>
      <c r="I37" s="23">
        <v>15000</v>
      </c>
      <c r="J37" s="23"/>
      <c r="K37" s="23"/>
      <c r="L37" s="23">
        <v>15000</v>
      </c>
      <c r="M37" s="23"/>
      <c r="N37" s="23"/>
      <c r="O37" s="23"/>
      <c r="P37" s="23"/>
      <c r="Q37" s="23"/>
      <c r="R37" s="23"/>
      <c r="S37" s="23"/>
      <c r="T37" s="23"/>
      <c r="U37" s="23"/>
      <c r="V37" s="23"/>
      <c r="W37" s="23"/>
    </row>
    <row r="38" ht="18.75" customHeight="1" spans="1:23">
      <c r="A38" s="25"/>
      <c r="B38" s="20" t="s">
        <v>260</v>
      </c>
      <c r="C38" s="20" t="s">
        <v>261</v>
      </c>
      <c r="D38" s="20" t="s">
        <v>127</v>
      </c>
      <c r="E38" s="20" t="s">
        <v>128</v>
      </c>
      <c r="F38" s="20" t="s">
        <v>264</v>
      </c>
      <c r="G38" s="20" t="s">
        <v>265</v>
      </c>
      <c r="H38" s="23">
        <v>8000</v>
      </c>
      <c r="I38" s="23">
        <v>8000</v>
      </c>
      <c r="J38" s="23"/>
      <c r="K38" s="23"/>
      <c r="L38" s="23">
        <v>8000</v>
      </c>
      <c r="M38" s="23"/>
      <c r="N38" s="23"/>
      <c r="O38" s="23"/>
      <c r="P38" s="23"/>
      <c r="Q38" s="23"/>
      <c r="R38" s="23"/>
      <c r="S38" s="23"/>
      <c r="T38" s="23"/>
      <c r="U38" s="23"/>
      <c r="V38" s="23"/>
      <c r="W38" s="23"/>
    </row>
    <row r="39" ht="18.75" customHeight="1" spans="1:23">
      <c r="A39" s="25"/>
      <c r="B39" s="20" t="s">
        <v>260</v>
      </c>
      <c r="C39" s="20" t="s">
        <v>261</v>
      </c>
      <c r="D39" s="20" t="s">
        <v>127</v>
      </c>
      <c r="E39" s="20" t="s">
        <v>128</v>
      </c>
      <c r="F39" s="20" t="s">
        <v>266</v>
      </c>
      <c r="G39" s="20" t="s">
        <v>267</v>
      </c>
      <c r="H39" s="23">
        <v>12000</v>
      </c>
      <c r="I39" s="23">
        <v>12000</v>
      </c>
      <c r="J39" s="23"/>
      <c r="K39" s="23"/>
      <c r="L39" s="23">
        <v>12000</v>
      </c>
      <c r="M39" s="23"/>
      <c r="N39" s="23"/>
      <c r="O39" s="23"/>
      <c r="P39" s="23"/>
      <c r="Q39" s="23"/>
      <c r="R39" s="23"/>
      <c r="S39" s="23"/>
      <c r="T39" s="23"/>
      <c r="U39" s="23"/>
      <c r="V39" s="23"/>
      <c r="W39" s="23"/>
    </row>
    <row r="40" ht="18.75" customHeight="1" spans="1:23">
      <c r="A40" s="25"/>
      <c r="B40" s="20" t="s">
        <v>260</v>
      </c>
      <c r="C40" s="20" t="s">
        <v>261</v>
      </c>
      <c r="D40" s="20" t="s">
        <v>127</v>
      </c>
      <c r="E40" s="20" t="s">
        <v>128</v>
      </c>
      <c r="F40" s="20" t="s">
        <v>268</v>
      </c>
      <c r="G40" s="20" t="s">
        <v>269</v>
      </c>
      <c r="H40" s="23">
        <v>20000</v>
      </c>
      <c r="I40" s="23">
        <v>20000</v>
      </c>
      <c r="J40" s="23"/>
      <c r="K40" s="23"/>
      <c r="L40" s="23">
        <v>20000</v>
      </c>
      <c r="M40" s="23"/>
      <c r="N40" s="23"/>
      <c r="O40" s="23"/>
      <c r="P40" s="23"/>
      <c r="Q40" s="23"/>
      <c r="R40" s="23"/>
      <c r="S40" s="23"/>
      <c r="T40" s="23"/>
      <c r="U40" s="23"/>
      <c r="V40" s="23"/>
      <c r="W40" s="23"/>
    </row>
    <row r="41" ht="18.75" customHeight="1" spans="1:23">
      <c r="A41" s="25"/>
      <c r="B41" s="20" t="s">
        <v>260</v>
      </c>
      <c r="C41" s="20" t="s">
        <v>261</v>
      </c>
      <c r="D41" s="20" t="s">
        <v>127</v>
      </c>
      <c r="E41" s="20" t="s">
        <v>128</v>
      </c>
      <c r="F41" s="20" t="s">
        <v>270</v>
      </c>
      <c r="G41" s="20" t="s">
        <v>271</v>
      </c>
      <c r="H41" s="23">
        <v>10000</v>
      </c>
      <c r="I41" s="23">
        <v>10000</v>
      </c>
      <c r="J41" s="23"/>
      <c r="K41" s="23"/>
      <c r="L41" s="23">
        <v>10000</v>
      </c>
      <c r="M41" s="23"/>
      <c r="N41" s="23"/>
      <c r="O41" s="23"/>
      <c r="P41" s="23"/>
      <c r="Q41" s="23"/>
      <c r="R41" s="23"/>
      <c r="S41" s="23"/>
      <c r="T41" s="23"/>
      <c r="U41" s="23"/>
      <c r="V41" s="23"/>
      <c r="W41" s="23"/>
    </row>
    <row r="42" ht="18.75" customHeight="1" spans="1:23">
      <c r="A42" s="25"/>
      <c r="B42" s="20" t="s">
        <v>260</v>
      </c>
      <c r="C42" s="20" t="s">
        <v>261</v>
      </c>
      <c r="D42" s="20" t="s">
        <v>131</v>
      </c>
      <c r="E42" s="20" t="s">
        <v>132</v>
      </c>
      <c r="F42" s="20" t="s">
        <v>262</v>
      </c>
      <c r="G42" s="20" t="s">
        <v>263</v>
      </c>
      <c r="H42" s="23">
        <v>52500</v>
      </c>
      <c r="I42" s="23">
        <v>52500</v>
      </c>
      <c r="J42" s="23"/>
      <c r="K42" s="23"/>
      <c r="L42" s="23">
        <v>52500</v>
      </c>
      <c r="M42" s="23"/>
      <c r="N42" s="23"/>
      <c r="O42" s="23"/>
      <c r="P42" s="23"/>
      <c r="Q42" s="23"/>
      <c r="R42" s="23"/>
      <c r="S42" s="23"/>
      <c r="T42" s="23"/>
      <c r="U42" s="23"/>
      <c r="V42" s="23"/>
      <c r="W42" s="23"/>
    </row>
    <row r="43" ht="18.75" customHeight="1" spans="1:23">
      <c r="A43" s="25"/>
      <c r="B43" s="20" t="s">
        <v>260</v>
      </c>
      <c r="C43" s="20" t="s">
        <v>261</v>
      </c>
      <c r="D43" s="20" t="s">
        <v>131</v>
      </c>
      <c r="E43" s="20" t="s">
        <v>132</v>
      </c>
      <c r="F43" s="20" t="s">
        <v>270</v>
      </c>
      <c r="G43" s="20" t="s">
        <v>271</v>
      </c>
      <c r="H43" s="23">
        <v>50000</v>
      </c>
      <c r="I43" s="23">
        <v>50000</v>
      </c>
      <c r="J43" s="23"/>
      <c r="K43" s="23"/>
      <c r="L43" s="23">
        <v>50000</v>
      </c>
      <c r="M43" s="23"/>
      <c r="N43" s="23"/>
      <c r="O43" s="23"/>
      <c r="P43" s="23"/>
      <c r="Q43" s="23"/>
      <c r="R43" s="23"/>
      <c r="S43" s="23"/>
      <c r="T43" s="23"/>
      <c r="U43" s="23"/>
      <c r="V43" s="23"/>
      <c r="W43" s="23"/>
    </row>
    <row r="44" ht="18.75" customHeight="1" spans="1:23">
      <c r="A44" s="25"/>
      <c r="B44" s="20" t="s">
        <v>260</v>
      </c>
      <c r="C44" s="20" t="s">
        <v>261</v>
      </c>
      <c r="D44" s="20" t="s">
        <v>131</v>
      </c>
      <c r="E44" s="20" t="s">
        <v>132</v>
      </c>
      <c r="F44" s="20" t="s">
        <v>268</v>
      </c>
      <c r="G44" s="20" t="s">
        <v>269</v>
      </c>
      <c r="H44" s="23">
        <v>30000</v>
      </c>
      <c r="I44" s="23">
        <v>30000</v>
      </c>
      <c r="J44" s="23"/>
      <c r="K44" s="23"/>
      <c r="L44" s="23">
        <v>30000</v>
      </c>
      <c r="M44" s="23"/>
      <c r="N44" s="23"/>
      <c r="O44" s="23"/>
      <c r="P44" s="23"/>
      <c r="Q44" s="23"/>
      <c r="R44" s="23"/>
      <c r="S44" s="23"/>
      <c r="T44" s="23"/>
      <c r="U44" s="23"/>
      <c r="V44" s="23"/>
      <c r="W44" s="23"/>
    </row>
    <row r="45" ht="18.75" customHeight="1" spans="1:23">
      <c r="A45" s="25"/>
      <c r="B45" s="20" t="s">
        <v>272</v>
      </c>
      <c r="C45" s="20" t="s">
        <v>273</v>
      </c>
      <c r="D45" s="20" t="s">
        <v>131</v>
      </c>
      <c r="E45" s="20" t="s">
        <v>132</v>
      </c>
      <c r="F45" s="20" t="s">
        <v>274</v>
      </c>
      <c r="G45" s="20" t="s">
        <v>205</v>
      </c>
      <c r="H45" s="23">
        <v>30000</v>
      </c>
      <c r="I45" s="23">
        <v>30000</v>
      </c>
      <c r="J45" s="23"/>
      <c r="K45" s="23"/>
      <c r="L45" s="23">
        <v>30000</v>
      </c>
      <c r="M45" s="23"/>
      <c r="N45" s="23"/>
      <c r="O45" s="23"/>
      <c r="P45" s="23"/>
      <c r="Q45" s="23"/>
      <c r="R45" s="23"/>
      <c r="S45" s="23"/>
      <c r="T45" s="23"/>
      <c r="U45" s="23"/>
      <c r="V45" s="23"/>
      <c r="W45" s="23"/>
    </row>
    <row r="46" ht="18.75" customHeight="1" spans="1:23">
      <c r="A46" s="25"/>
      <c r="B46" s="20" t="s">
        <v>275</v>
      </c>
      <c r="C46" s="20" t="s">
        <v>276</v>
      </c>
      <c r="D46" s="20" t="s">
        <v>131</v>
      </c>
      <c r="E46" s="20" t="s">
        <v>132</v>
      </c>
      <c r="F46" s="20" t="s">
        <v>277</v>
      </c>
      <c r="G46" s="20" t="s">
        <v>278</v>
      </c>
      <c r="H46" s="23">
        <v>20000</v>
      </c>
      <c r="I46" s="23">
        <v>20000</v>
      </c>
      <c r="J46" s="23"/>
      <c r="K46" s="23"/>
      <c r="L46" s="23">
        <v>20000</v>
      </c>
      <c r="M46" s="23"/>
      <c r="N46" s="23"/>
      <c r="O46" s="23"/>
      <c r="P46" s="23"/>
      <c r="Q46" s="23"/>
      <c r="R46" s="23"/>
      <c r="S46" s="23"/>
      <c r="T46" s="23"/>
      <c r="U46" s="23"/>
      <c r="V46" s="23"/>
      <c r="W46" s="23"/>
    </row>
    <row r="47" ht="18.75" customHeight="1" spans="1:23">
      <c r="A47" s="25"/>
      <c r="B47" s="20" t="s">
        <v>279</v>
      </c>
      <c r="C47" s="20" t="s">
        <v>280</v>
      </c>
      <c r="D47" s="20" t="s">
        <v>127</v>
      </c>
      <c r="E47" s="20" t="s">
        <v>128</v>
      </c>
      <c r="F47" s="20" t="s">
        <v>281</v>
      </c>
      <c r="G47" s="20" t="s">
        <v>280</v>
      </c>
      <c r="H47" s="23">
        <v>22064.93</v>
      </c>
      <c r="I47" s="23">
        <v>22064.93</v>
      </c>
      <c r="J47" s="23"/>
      <c r="K47" s="23"/>
      <c r="L47" s="23">
        <v>22064.93</v>
      </c>
      <c r="M47" s="23"/>
      <c r="N47" s="23"/>
      <c r="O47" s="23"/>
      <c r="P47" s="23"/>
      <c r="Q47" s="23"/>
      <c r="R47" s="23"/>
      <c r="S47" s="23"/>
      <c r="T47" s="23"/>
      <c r="U47" s="23"/>
      <c r="V47" s="23"/>
      <c r="W47" s="23"/>
    </row>
    <row r="48" ht="18.75" customHeight="1" spans="1:23">
      <c r="A48" s="25"/>
      <c r="B48" s="20" t="s">
        <v>279</v>
      </c>
      <c r="C48" s="20" t="s">
        <v>280</v>
      </c>
      <c r="D48" s="20" t="s">
        <v>131</v>
      </c>
      <c r="E48" s="20" t="s">
        <v>132</v>
      </c>
      <c r="F48" s="20" t="s">
        <v>281</v>
      </c>
      <c r="G48" s="20" t="s">
        <v>280</v>
      </c>
      <c r="H48" s="23">
        <v>73422.96</v>
      </c>
      <c r="I48" s="23">
        <v>73422.96</v>
      </c>
      <c r="J48" s="23"/>
      <c r="K48" s="23"/>
      <c r="L48" s="23">
        <v>73422.96</v>
      </c>
      <c r="M48" s="23"/>
      <c r="N48" s="23"/>
      <c r="O48" s="23"/>
      <c r="P48" s="23"/>
      <c r="Q48" s="23"/>
      <c r="R48" s="23"/>
      <c r="S48" s="23"/>
      <c r="T48" s="23"/>
      <c r="U48" s="23"/>
      <c r="V48" s="23"/>
      <c r="W48" s="23"/>
    </row>
    <row r="49" ht="18.75" customHeight="1" spans="1:23">
      <c r="A49" s="25"/>
      <c r="B49" s="20" t="s">
        <v>282</v>
      </c>
      <c r="C49" s="20" t="s">
        <v>278</v>
      </c>
      <c r="D49" s="20" t="s">
        <v>127</v>
      </c>
      <c r="E49" s="20" t="s">
        <v>128</v>
      </c>
      <c r="F49" s="20" t="s">
        <v>277</v>
      </c>
      <c r="G49" s="20" t="s">
        <v>278</v>
      </c>
      <c r="H49" s="23">
        <v>30000</v>
      </c>
      <c r="I49" s="23">
        <v>30000</v>
      </c>
      <c r="J49" s="23"/>
      <c r="K49" s="23"/>
      <c r="L49" s="23">
        <v>30000</v>
      </c>
      <c r="M49" s="23"/>
      <c r="N49" s="23"/>
      <c r="O49" s="23"/>
      <c r="P49" s="23"/>
      <c r="Q49" s="23"/>
      <c r="R49" s="23"/>
      <c r="S49" s="23"/>
      <c r="T49" s="23"/>
      <c r="U49" s="23"/>
      <c r="V49" s="23"/>
      <c r="W49" s="23"/>
    </row>
    <row r="50" ht="18.75" customHeight="1" spans="1:23">
      <c r="A50" s="25"/>
      <c r="B50" s="20" t="s">
        <v>283</v>
      </c>
      <c r="C50" s="20" t="s">
        <v>284</v>
      </c>
      <c r="D50" s="20" t="s">
        <v>127</v>
      </c>
      <c r="E50" s="20" t="s">
        <v>128</v>
      </c>
      <c r="F50" s="20" t="s">
        <v>285</v>
      </c>
      <c r="G50" s="20" t="s">
        <v>286</v>
      </c>
      <c r="H50" s="23">
        <v>232200</v>
      </c>
      <c r="I50" s="23">
        <v>232200</v>
      </c>
      <c r="J50" s="23"/>
      <c r="K50" s="23"/>
      <c r="L50" s="23">
        <v>232200</v>
      </c>
      <c r="M50" s="23"/>
      <c r="N50" s="23"/>
      <c r="O50" s="23"/>
      <c r="P50" s="23"/>
      <c r="Q50" s="23"/>
      <c r="R50" s="23"/>
      <c r="S50" s="23"/>
      <c r="T50" s="23"/>
      <c r="U50" s="23"/>
      <c r="V50" s="23"/>
      <c r="W50" s="23"/>
    </row>
    <row r="51" ht="18.75" customHeight="1" spans="1:23">
      <c r="A51" s="25"/>
      <c r="B51" s="20" t="s">
        <v>283</v>
      </c>
      <c r="C51" s="20" t="s">
        <v>284</v>
      </c>
      <c r="D51" s="20" t="s">
        <v>131</v>
      </c>
      <c r="E51" s="20" t="s">
        <v>132</v>
      </c>
      <c r="F51" s="20" t="s">
        <v>285</v>
      </c>
      <c r="G51" s="20" t="s">
        <v>286</v>
      </c>
      <c r="H51" s="23"/>
      <c r="I51" s="23"/>
      <c r="J51" s="23"/>
      <c r="K51" s="23"/>
      <c r="L51" s="23"/>
      <c r="M51" s="23"/>
      <c r="N51" s="23"/>
      <c r="O51" s="23"/>
      <c r="P51" s="23"/>
      <c r="Q51" s="23"/>
      <c r="R51" s="23"/>
      <c r="S51" s="23"/>
      <c r="T51" s="23"/>
      <c r="U51" s="23"/>
      <c r="V51" s="23"/>
      <c r="W51" s="23"/>
    </row>
    <row r="52" ht="18.75" customHeight="1" spans="1:23">
      <c r="A52" s="25"/>
      <c r="B52" s="20" t="s">
        <v>287</v>
      </c>
      <c r="C52" s="20" t="s">
        <v>288</v>
      </c>
      <c r="D52" s="20" t="s">
        <v>88</v>
      </c>
      <c r="E52" s="20" t="s">
        <v>89</v>
      </c>
      <c r="F52" s="20" t="s">
        <v>289</v>
      </c>
      <c r="G52" s="20" t="s">
        <v>290</v>
      </c>
      <c r="H52" s="23">
        <v>579719.4</v>
      </c>
      <c r="I52" s="23">
        <v>579719.4</v>
      </c>
      <c r="J52" s="23"/>
      <c r="K52" s="23"/>
      <c r="L52" s="23">
        <v>579719.4</v>
      </c>
      <c r="M52" s="23"/>
      <c r="N52" s="23"/>
      <c r="O52" s="23"/>
      <c r="P52" s="23"/>
      <c r="Q52" s="23"/>
      <c r="R52" s="23"/>
      <c r="S52" s="23"/>
      <c r="T52" s="23"/>
      <c r="U52" s="23"/>
      <c r="V52" s="23"/>
      <c r="W52" s="23"/>
    </row>
    <row r="53" ht="18.75" customHeight="1" spans="1:23">
      <c r="A53" s="25"/>
      <c r="B53" s="20" t="s">
        <v>287</v>
      </c>
      <c r="C53" s="20" t="s">
        <v>288</v>
      </c>
      <c r="D53" s="20" t="s">
        <v>90</v>
      </c>
      <c r="E53" s="20" t="s">
        <v>91</v>
      </c>
      <c r="F53" s="20" t="s">
        <v>289</v>
      </c>
      <c r="G53" s="20" t="s">
        <v>290</v>
      </c>
      <c r="H53" s="23">
        <v>1228880.4</v>
      </c>
      <c r="I53" s="23">
        <v>1228880.4</v>
      </c>
      <c r="J53" s="23"/>
      <c r="K53" s="23"/>
      <c r="L53" s="23">
        <v>1228880.4</v>
      </c>
      <c r="M53" s="23"/>
      <c r="N53" s="23"/>
      <c r="O53" s="23"/>
      <c r="P53" s="23"/>
      <c r="Q53" s="23"/>
      <c r="R53" s="23"/>
      <c r="S53" s="23"/>
      <c r="T53" s="23"/>
      <c r="U53" s="23"/>
      <c r="V53" s="23"/>
      <c r="W53" s="23"/>
    </row>
    <row r="54" ht="18.75" customHeight="1" spans="1:23">
      <c r="A54" s="25"/>
      <c r="B54" s="20" t="s">
        <v>291</v>
      </c>
      <c r="C54" s="20" t="s">
        <v>292</v>
      </c>
      <c r="D54" s="20" t="s">
        <v>96</v>
      </c>
      <c r="E54" s="20" t="s">
        <v>97</v>
      </c>
      <c r="F54" s="20" t="s">
        <v>293</v>
      </c>
      <c r="G54" s="20" t="s">
        <v>294</v>
      </c>
      <c r="H54" s="23">
        <v>78070.68</v>
      </c>
      <c r="I54" s="23">
        <v>78070.68</v>
      </c>
      <c r="J54" s="23"/>
      <c r="K54" s="23"/>
      <c r="L54" s="23">
        <v>78070.68</v>
      </c>
      <c r="M54" s="23"/>
      <c r="N54" s="23"/>
      <c r="O54" s="23"/>
      <c r="P54" s="23"/>
      <c r="Q54" s="23"/>
      <c r="R54" s="23"/>
      <c r="S54" s="23"/>
      <c r="T54" s="23"/>
      <c r="U54" s="23"/>
      <c r="V54" s="23"/>
      <c r="W54" s="23"/>
    </row>
    <row r="55" ht="18.75" customHeight="1" spans="1:23">
      <c r="A55" s="25"/>
      <c r="B55" s="20" t="s">
        <v>295</v>
      </c>
      <c r="C55" s="20" t="s">
        <v>296</v>
      </c>
      <c r="D55" s="20" t="s">
        <v>131</v>
      </c>
      <c r="E55" s="20" t="s">
        <v>132</v>
      </c>
      <c r="F55" s="20" t="s">
        <v>297</v>
      </c>
      <c r="G55" s="20" t="s">
        <v>298</v>
      </c>
      <c r="H55" s="23">
        <v>72000</v>
      </c>
      <c r="I55" s="23">
        <v>72000</v>
      </c>
      <c r="J55" s="23"/>
      <c r="K55" s="23"/>
      <c r="L55" s="23">
        <v>72000</v>
      </c>
      <c r="M55" s="23"/>
      <c r="N55" s="23"/>
      <c r="O55" s="23"/>
      <c r="P55" s="23"/>
      <c r="Q55" s="23"/>
      <c r="R55" s="23"/>
      <c r="S55" s="23"/>
      <c r="T55" s="23"/>
      <c r="U55" s="23"/>
      <c r="V55" s="23"/>
      <c r="W55" s="23"/>
    </row>
    <row r="56" ht="18.75" customHeight="1" spans="1:23">
      <c r="A56" s="25"/>
      <c r="B56" s="20" t="s">
        <v>295</v>
      </c>
      <c r="C56" s="20" t="s">
        <v>296</v>
      </c>
      <c r="D56" s="20" t="s">
        <v>131</v>
      </c>
      <c r="E56" s="20" t="s">
        <v>132</v>
      </c>
      <c r="F56" s="20" t="s">
        <v>297</v>
      </c>
      <c r="G56" s="20" t="s">
        <v>298</v>
      </c>
      <c r="H56" s="23">
        <v>4500</v>
      </c>
      <c r="I56" s="23">
        <v>4500</v>
      </c>
      <c r="J56" s="23"/>
      <c r="K56" s="23"/>
      <c r="L56" s="23">
        <v>4500</v>
      </c>
      <c r="M56" s="23"/>
      <c r="N56" s="23"/>
      <c r="O56" s="23"/>
      <c r="P56" s="23"/>
      <c r="Q56" s="23"/>
      <c r="R56" s="23"/>
      <c r="S56" s="23"/>
      <c r="T56" s="23"/>
      <c r="U56" s="23"/>
      <c r="V56" s="23"/>
      <c r="W56" s="23"/>
    </row>
    <row r="57" ht="18.75" customHeight="1" spans="1:23">
      <c r="A57" s="25"/>
      <c r="B57" s="20" t="s">
        <v>299</v>
      </c>
      <c r="C57" s="20" t="s">
        <v>300</v>
      </c>
      <c r="D57" s="20" t="s">
        <v>100</v>
      </c>
      <c r="E57" s="20" t="s">
        <v>99</v>
      </c>
      <c r="F57" s="20" t="s">
        <v>301</v>
      </c>
      <c r="G57" s="20" t="s">
        <v>302</v>
      </c>
      <c r="H57" s="23">
        <v>30000</v>
      </c>
      <c r="I57" s="23">
        <v>30000</v>
      </c>
      <c r="J57" s="23"/>
      <c r="K57" s="23"/>
      <c r="L57" s="23">
        <v>30000</v>
      </c>
      <c r="M57" s="23"/>
      <c r="N57" s="23"/>
      <c r="O57" s="23"/>
      <c r="P57" s="23"/>
      <c r="Q57" s="23"/>
      <c r="R57" s="23"/>
      <c r="S57" s="23"/>
      <c r="T57" s="23"/>
      <c r="U57" s="23"/>
      <c r="V57" s="23"/>
      <c r="W57" s="23"/>
    </row>
    <row r="58" ht="18.75" customHeight="1" spans="1:23">
      <c r="A58" s="22" t="s">
        <v>56</v>
      </c>
      <c r="B58" s="22"/>
      <c r="C58" s="22"/>
      <c r="D58" s="22"/>
      <c r="E58" s="22"/>
      <c r="F58" s="22"/>
      <c r="G58" s="22"/>
      <c r="H58" s="23">
        <v>18552179.44</v>
      </c>
      <c r="I58" s="23">
        <v>18552179.44</v>
      </c>
      <c r="J58" s="23"/>
      <c r="K58" s="23"/>
      <c r="L58" s="23">
        <v>18552179.44</v>
      </c>
      <c r="M58" s="23"/>
      <c r="N58" s="23"/>
      <c r="O58" s="23"/>
      <c r="P58" s="23"/>
      <c r="Q58" s="23"/>
      <c r="R58" s="23"/>
      <c r="S58" s="23"/>
      <c r="T58" s="23"/>
      <c r="U58" s="23"/>
      <c r="V58" s="23"/>
      <c r="W58" s="23"/>
    </row>
  </sheetData>
  <mergeCells count="30">
    <mergeCell ref="A2:W2"/>
    <mergeCell ref="A3:G3"/>
    <mergeCell ref="H4:W4"/>
    <mergeCell ref="I5:M5"/>
    <mergeCell ref="N5:P5"/>
    <mergeCell ref="R5:W5"/>
    <mergeCell ref="A58:G5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1"/>
  <sheetViews>
    <sheetView showZeros="0" topLeftCell="B19" workbookViewId="0">
      <selection activeCell="F20" sqref="F20"/>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9"/>
      <c r="E1" s="1"/>
      <c r="F1" s="1"/>
      <c r="G1" s="1"/>
      <c r="H1" s="1"/>
      <c r="I1" s="2"/>
      <c r="J1" s="2"/>
      <c r="K1" s="2"/>
      <c r="L1" s="2"/>
      <c r="M1" s="2"/>
      <c r="N1" s="2"/>
      <c r="O1" s="2"/>
      <c r="P1" s="2"/>
      <c r="Q1" s="2"/>
      <c r="U1" s="129"/>
      <c r="W1" s="34" t="s">
        <v>303</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"单位名称："&amp;"沧源佤族自治县农业农村局"</f>
        <v>单位名称：沧源佤族自治县农业农村局</v>
      </c>
      <c r="B3" s="7"/>
      <c r="C3" s="7"/>
      <c r="D3" s="7"/>
      <c r="E3" s="7"/>
      <c r="F3" s="7"/>
      <c r="G3" s="7"/>
      <c r="H3" s="7"/>
      <c r="I3" s="8"/>
      <c r="J3" s="8"/>
      <c r="K3" s="8"/>
      <c r="L3" s="8"/>
      <c r="M3" s="8"/>
      <c r="N3" s="8"/>
      <c r="O3" s="8"/>
      <c r="P3" s="8"/>
      <c r="Q3" s="8"/>
      <c r="U3" s="129"/>
      <c r="W3" s="34" t="s">
        <v>200</v>
      </c>
    </row>
    <row r="4" ht="18.75" customHeight="1" spans="1:23">
      <c r="A4" s="9" t="s">
        <v>304</v>
      </c>
      <c r="B4" s="10" t="s">
        <v>214</v>
      </c>
      <c r="C4" s="9" t="s">
        <v>215</v>
      </c>
      <c r="D4" s="9" t="s">
        <v>305</v>
      </c>
      <c r="E4" s="10" t="s">
        <v>216</v>
      </c>
      <c r="F4" s="10" t="s">
        <v>217</v>
      </c>
      <c r="G4" s="10" t="s">
        <v>306</v>
      </c>
      <c r="H4" s="10" t="s">
        <v>307</v>
      </c>
      <c r="I4" s="27" t="s">
        <v>56</v>
      </c>
      <c r="J4" s="11" t="s">
        <v>308</v>
      </c>
      <c r="K4" s="12"/>
      <c r="L4" s="12"/>
      <c r="M4" s="13"/>
      <c r="N4" s="11" t="s">
        <v>222</v>
      </c>
      <c r="O4" s="12"/>
      <c r="P4" s="13"/>
      <c r="Q4" s="10" t="s">
        <v>62</v>
      </c>
      <c r="R4" s="11" t="s">
        <v>78</v>
      </c>
      <c r="S4" s="12"/>
      <c r="T4" s="12"/>
      <c r="U4" s="12"/>
      <c r="V4" s="12"/>
      <c r="W4" s="13"/>
    </row>
    <row r="5" ht="18.75" customHeight="1" spans="1:23">
      <c r="A5" s="14"/>
      <c r="B5" s="28"/>
      <c r="C5" s="14"/>
      <c r="D5" s="14"/>
      <c r="E5" s="15"/>
      <c r="F5" s="15"/>
      <c r="G5" s="15"/>
      <c r="H5" s="15"/>
      <c r="I5" s="28"/>
      <c r="J5" s="132" t="s">
        <v>59</v>
      </c>
      <c r="K5" s="133"/>
      <c r="L5" s="10" t="s">
        <v>60</v>
      </c>
      <c r="M5" s="10" t="s">
        <v>61</v>
      </c>
      <c r="N5" s="10" t="s">
        <v>59</v>
      </c>
      <c r="O5" s="10" t="s">
        <v>60</v>
      </c>
      <c r="P5" s="10" t="s">
        <v>61</v>
      </c>
      <c r="Q5" s="15"/>
      <c r="R5" s="10" t="s">
        <v>58</v>
      </c>
      <c r="S5" s="9" t="s">
        <v>65</v>
      </c>
      <c r="T5" s="9" t="s">
        <v>228</v>
      </c>
      <c r="U5" s="9" t="s">
        <v>67</v>
      </c>
      <c r="V5" s="9" t="s">
        <v>68</v>
      </c>
      <c r="W5" s="9" t="s">
        <v>69</v>
      </c>
    </row>
    <row r="6" ht="18.75" customHeight="1" spans="1:23">
      <c r="A6" s="28"/>
      <c r="B6" s="28"/>
      <c r="C6" s="28"/>
      <c r="D6" s="28"/>
      <c r="E6" s="28"/>
      <c r="F6" s="28"/>
      <c r="G6" s="28"/>
      <c r="H6" s="28"/>
      <c r="I6" s="28"/>
      <c r="J6" s="134" t="s">
        <v>58</v>
      </c>
      <c r="K6" s="93"/>
      <c r="L6" s="28"/>
      <c r="M6" s="28"/>
      <c r="N6" s="28"/>
      <c r="O6" s="28"/>
      <c r="P6" s="28"/>
      <c r="Q6" s="28"/>
      <c r="R6" s="28"/>
      <c r="S6" s="135"/>
      <c r="T6" s="135"/>
      <c r="U6" s="135"/>
      <c r="V6" s="135"/>
      <c r="W6" s="135"/>
    </row>
    <row r="7" ht="18.75" customHeight="1" spans="1:23">
      <c r="A7" s="16"/>
      <c r="B7" s="29"/>
      <c r="C7" s="16"/>
      <c r="D7" s="16"/>
      <c r="E7" s="17"/>
      <c r="F7" s="17"/>
      <c r="G7" s="17"/>
      <c r="H7" s="17"/>
      <c r="I7" s="29"/>
      <c r="J7" s="42" t="s">
        <v>58</v>
      </c>
      <c r="K7" s="42" t="s">
        <v>309</v>
      </c>
      <c r="L7" s="17"/>
      <c r="M7" s="17"/>
      <c r="N7" s="17"/>
      <c r="O7" s="17"/>
      <c r="P7" s="17"/>
      <c r="Q7" s="17"/>
      <c r="R7" s="17"/>
      <c r="S7" s="17"/>
      <c r="T7" s="17"/>
      <c r="U7" s="29"/>
      <c r="V7" s="17"/>
      <c r="W7" s="17"/>
    </row>
    <row r="8" ht="18.7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18.75" customHeight="1" spans="1:23">
      <c r="A9" s="20"/>
      <c r="B9" s="20"/>
      <c r="C9" s="20" t="s">
        <v>310</v>
      </c>
      <c r="D9" s="20"/>
      <c r="E9" s="20"/>
      <c r="F9" s="20"/>
      <c r="G9" s="20"/>
      <c r="H9" s="20"/>
      <c r="I9" s="23">
        <v>1000000</v>
      </c>
      <c r="J9" s="23"/>
      <c r="K9" s="23"/>
      <c r="L9" s="23">
        <v>1000000</v>
      </c>
      <c r="M9" s="23"/>
      <c r="N9" s="23"/>
      <c r="O9" s="23"/>
      <c r="P9" s="23"/>
      <c r="Q9" s="23"/>
      <c r="R9" s="23"/>
      <c r="S9" s="23"/>
      <c r="T9" s="23"/>
      <c r="U9" s="23"/>
      <c r="V9" s="23"/>
      <c r="W9" s="23"/>
    </row>
    <row r="10" ht="18.75" customHeight="1" spans="1:23">
      <c r="A10" s="30" t="s">
        <v>311</v>
      </c>
      <c r="B10" s="30" t="s">
        <v>312</v>
      </c>
      <c r="C10" s="30" t="s">
        <v>310</v>
      </c>
      <c r="D10" s="30" t="s">
        <v>71</v>
      </c>
      <c r="E10" s="30" t="s">
        <v>121</v>
      </c>
      <c r="F10" s="30" t="s">
        <v>122</v>
      </c>
      <c r="G10" s="30" t="s">
        <v>313</v>
      </c>
      <c r="H10" s="30" t="s">
        <v>314</v>
      </c>
      <c r="I10" s="23">
        <v>1000000</v>
      </c>
      <c r="J10" s="23"/>
      <c r="K10" s="23"/>
      <c r="L10" s="23">
        <v>1000000</v>
      </c>
      <c r="M10" s="23"/>
      <c r="N10" s="23"/>
      <c r="O10" s="23"/>
      <c r="P10" s="23"/>
      <c r="Q10" s="23"/>
      <c r="R10" s="23"/>
      <c r="S10" s="23"/>
      <c r="T10" s="23"/>
      <c r="U10" s="23"/>
      <c r="V10" s="23"/>
      <c r="W10" s="23"/>
    </row>
    <row r="11" ht="18.75" customHeight="1" spans="1:23">
      <c r="A11" s="25"/>
      <c r="B11" s="25"/>
      <c r="C11" s="20" t="s">
        <v>315</v>
      </c>
      <c r="D11" s="25"/>
      <c r="E11" s="25"/>
      <c r="F11" s="25"/>
      <c r="G11" s="25"/>
      <c r="H11" s="25"/>
      <c r="I11" s="23">
        <v>700000</v>
      </c>
      <c r="J11" s="23"/>
      <c r="K11" s="23"/>
      <c r="L11" s="23"/>
      <c r="M11" s="23"/>
      <c r="N11" s="23"/>
      <c r="O11" s="23"/>
      <c r="P11" s="23"/>
      <c r="Q11" s="23"/>
      <c r="R11" s="23">
        <v>700000</v>
      </c>
      <c r="S11" s="23"/>
      <c r="T11" s="23"/>
      <c r="U11" s="23"/>
      <c r="V11" s="23"/>
      <c r="W11" s="23">
        <v>700000</v>
      </c>
    </row>
    <row r="12" ht="18.75" customHeight="1" spans="1:23">
      <c r="A12" s="30" t="s">
        <v>316</v>
      </c>
      <c r="B12" s="30" t="s">
        <v>317</v>
      </c>
      <c r="C12" s="30" t="s">
        <v>315</v>
      </c>
      <c r="D12" s="30" t="s">
        <v>71</v>
      </c>
      <c r="E12" s="30" t="s">
        <v>131</v>
      </c>
      <c r="F12" s="30" t="s">
        <v>132</v>
      </c>
      <c r="G12" s="30" t="s">
        <v>262</v>
      </c>
      <c r="H12" s="30" t="s">
        <v>263</v>
      </c>
      <c r="I12" s="23">
        <v>500000</v>
      </c>
      <c r="J12" s="23"/>
      <c r="K12" s="23"/>
      <c r="L12" s="23"/>
      <c r="M12" s="23"/>
      <c r="N12" s="23"/>
      <c r="O12" s="23"/>
      <c r="P12" s="23"/>
      <c r="Q12" s="23"/>
      <c r="R12" s="23">
        <v>500000</v>
      </c>
      <c r="S12" s="23"/>
      <c r="T12" s="23"/>
      <c r="U12" s="23"/>
      <c r="V12" s="23"/>
      <c r="W12" s="23">
        <v>500000</v>
      </c>
    </row>
    <row r="13" ht="18.75" customHeight="1" spans="1:23">
      <c r="A13" s="30" t="s">
        <v>316</v>
      </c>
      <c r="B13" s="30" t="s">
        <v>317</v>
      </c>
      <c r="C13" s="30" t="s">
        <v>315</v>
      </c>
      <c r="D13" s="30" t="s">
        <v>71</v>
      </c>
      <c r="E13" s="30" t="s">
        <v>131</v>
      </c>
      <c r="F13" s="30" t="s">
        <v>132</v>
      </c>
      <c r="G13" s="30" t="s">
        <v>318</v>
      </c>
      <c r="H13" s="30" t="s">
        <v>319</v>
      </c>
      <c r="I13" s="23">
        <v>50000</v>
      </c>
      <c r="J13" s="23"/>
      <c r="K13" s="23"/>
      <c r="L13" s="23"/>
      <c r="M13" s="23"/>
      <c r="N13" s="23"/>
      <c r="O13" s="23"/>
      <c r="P13" s="23"/>
      <c r="Q13" s="23"/>
      <c r="R13" s="23">
        <v>50000</v>
      </c>
      <c r="S13" s="23"/>
      <c r="T13" s="23"/>
      <c r="U13" s="23"/>
      <c r="V13" s="23"/>
      <c r="W13" s="23">
        <v>50000</v>
      </c>
    </row>
    <row r="14" ht="18.75" customHeight="1" spans="1:23">
      <c r="A14" s="30" t="s">
        <v>316</v>
      </c>
      <c r="B14" s="30" t="s">
        <v>317</v>
      </c>
      <c r="C14" s="30" t="s">
        <v>315</v>
      </c>
      <c r="D14" s="30" t="s">
        <v>71</v>
      </c>
      <c r="E14" s="30" t="s">
        <v>131</v>
      </c>
      <c r="F14" s="30" t="s">
        <v>132</v>
      </c>
      <c r="G14" s="30" t="s">
        <v>268</v>
      </c>
      <c r="H14" s="30" t="s">
        <v>269</v>
      </c>
      <c r="I14" s="23">
        <v>50000</v>
      </c>
      <c r="J14" s="23"/>
      <c r="K14" s="23"/>
      <c r="L14" s="23"/>
      <c r="M14" s="23"/>
      <c r="N14" s="23"/>
      <c r="O14" s="23"/>
      <c r="P14" s="23"/>
      <c r="Q14" s="23"/>
      <c r="R14" s="23">
        <v>50000</v>
      </c>
      <c r="S14" s="23"/>
      <c r="T14" s="23"/>
      <c r="U14" s="23"/>
      <c r="V14" s="23"/>
      <c r="W14" s="23">
        <v>50000</v>
      </c>
    </row>
    <row r="15" ht="18.75" customHeight="1" spans="1:23">
      <c r="A15" s="30" t="s">
        <v>316</v>
      </c>
      <c r="B15" s="30" t="s">
        <v>317</v>
      </c>
      <c r="C15" s="30" t="s">
        <v>315</v>
      </c>
      <c r="D15" s="30" t="s">
        <v>71</v>
      </c>
      <c r="E15" s="30" t="s">
        <v>131</v>
      </c>
      <c r="F15" s="30" t="s">
        <v>132</v>
      </c>
      <c r="G15" s="30" t="s">
        <v>274</v>
      </c>
      <c r="H15" s="30" t="s">
        <v>205</v>
      </c>
      <c r="I15" s="23">
        <v>50000</v>
      </c>
      <c r="J15" s="23"/>
      <c r="K15" s="23"/>
      <c r="L15" s="23"/>
      <c r="M15" s="23"/>
      <c r="N15" s="23"/>
      <c r="O15" s="23"/>
      <c r="P15" s="23"/>
      <c r="Q15" s="23"/>
      <c r="R15" s="23">
        <v>50000</v>
      </c>
      <c r="S15" s="23"/>
      <c r="T15" s="23"/>
      <c r="U15" s="23"/>
      <c r="V15" s="23"/>
      <c r="W15" s="23">
        <v>50000</v>
      </c>
    </row>
    <row r="16" ht="18.75" customHeight="1" spans="1:23">
      <c r="A16" s="30" t="s">
        <v>316</v>
      </c>
      <c r="B16" s="30" t="s">
        <v>317</v>
      </c>
      <c r="C16" s="30" t="s">
        <v>315</v>
      </c>
      <c r="D16" s="30" t="s">
        <v>71</v>
      </c>
      <c r="E16" s="30" t="s">
        <v>131</v>
      </c>
      <c r="F16" s="30" t="s">
        <v>132</v>
      </c>
      <c r="G16" s="30" t="s">
        <v>277</v>
      </c>
      <c r="H16" s="30" t="s">
        <v>278</v>
      </c>
      <c r="I16" s="23">
        <v>50000</v>
      </c>
      <c r="J16" s="23"/>
      <c r="K16" s="23"/>
      <c r="L16" s="23"/>
      <c r="M16" s="23"/>
      <c r="N16" s="23"/>
      <c r="O16" s="23"/>
      <c r="P16" s="23"/>
      <c r="Q16" s="23"/>
      <c r="R16" s="23">
        <v>50000</v>
      </c>
      <c r="S16" s="23"/>
      <c r="T16" s="23"/>
      <c r="U16" s="23"/>
      <c r="V16" s="23"/>
      <c r="W16" s="23">
        <v>50000</v>
      </c>
    </row>
    <row r="17" ht="18.75" customHeight="1" spans="1:23">
      <c r="A17" s="25"/>
      <c r="B17" s="25"/>
      <c r="C17" s="20" t="s">
        <v>320</v>
      </c>
      <c r="D17" s="25"/>
      <c r="E17" s="25"/>
      <c r="F17" s="25"/>
      <c r="G17" s="25"/>
      <c r="H17" s="25"/>
      <c r="I17" s="23">
        <v>600000</v>
      </c>
      <c r="J17" s="23">
        <v>600000</v>
      </c>
      <c r="K17" s="23">
        <v>600000</v>
      </c>
      <c r="L17" s="23"/>
      <c r="M17" s="23"/>
      <c r="N17" s="23"/>
      <c r="O17" s="23"/>
      <c r="P17" s="23"/>
      <c r="Q17" s="23"/>
      <c r="R17" s="23"/>
      <c r="S17" s="23"/>
      <c r="T17" s="23"/>
      <c r="U17" s="23"/>
      <c r="V17" s="23"/>
      <c r="W17" s="23"/>
    </row>
    <row r="18" ht="18.75" customHeight="1" spans="1:23">
      <c r="A18" s="30" t="s">
        <v>311</v>
      </c>
      <c r="B18" s="30" t="s">
        <v>321</v>
      </c>
      <c r="C18" s="30" t="s">
        <v>320</v>
      </c>
      <c r="D18" s="30" t="s">
        <v>71</v>
      </c>
      <c r="E18" s="30" t="s">
        <v>135</v>
      </c>
      <c r="F18" s="30" t="s">
        <v>136</v>
      </c>
      <c r="G18" s="30" t="s">
        <v>262</v>
      </c>
      <c r="H18" s="30" t="s">
        <v>263</v>
      </c>
      <c r="I18" s="23">
        <v>600000</v>
      </c>
      <c r="J18" s="23">
        <v>600000</v>
      </c>
      <c r="K18" s="23">
        <v>600000</v>
      </c>
      <c r="L18" s="23"/>
      <c r="M18" s="23"/>
      <c r="N18" s="23"/>
      <c r="O18" s="23"/>
      <c r="P18" s="23"/>
      <c r="Q18" s="23"/>
      <c r="R18" s="23"/>
      <c r="S18" s="23"/>
      <c r="T18" s="23"/>
      <c r="U18" s="23"/>
      <c r="V18" s="23"/>
      <c r="W18" s="23"/>
    </row>
    <row r="19" ht="18.75" customHeight="1" spans="1:23">
      <c r="A19" s="25"/>
      <c r="B19" s="25"/>
      <c r="C19" s="20" t="s">
        <v>322</v>
      </c>
      <c r="D19" s="25"/>
      <c r="E19" s="25"/>
      <c r="F19" s="25"/>
      <c r="G19" s="25"/>
      <c r="H19" s="25"/>
      <c r="I19" s="23">
        <v>500000</v>
      </c>
      <c r="J19" s="23">
        <v>500000</v>
      </c>
      <c r="K19" s="23">
        <v>500000</v>
      </c>
      <c r="L19" s="23"/>
      <c r="M19" s="23"/>
      <c r="N19" s="23"/>
      <c r="O19" s="23"/>
      <c r="P19" s="23"/>
      <c r="Q19" s="23"/>
      <c r="R19" s="23"/>
      <c r="S19" s="23"/>
      <c r="T19" s="23"/>
      <c r="U19" s="23"/>
      <c r="V19" s="23"/>
      <c r="W19" s="23"/>
    </row>
    <row r="20" ht="18.75" customHeight="1" spans="1:23">
      <c r="A20" s="30" t="s">
        <v>311</v>
      </c>
      <c r="B20" s="30" t="s">
        <v>323</v>
      </c>
      <c r="C20" s="30" t="s">
        <v>322</v>
      </c>
      <c r="D20" s="30" t="s">
        <v>71</v>
      </c>
      <c r="E20" s="30" t="s">
        <v>139</v>
      </c>
      <c r="F20" s="30" t="s">
        <v>140</v>
      </c>
      <c r="G20" s="30" t="s">
        <v>262</v>
      </c>
      <c r="H20" s="30" t="s">
        <v>263</v>
      </c>
      <c r="I20" s="23">
        <v>30000</v>
      </c>
      <c r="J20" s="23">
        <v>30000</v>
      </c>
      <c r="K20" s="23">
        <v>30000</v>
      </c>
      <c r="L20" s="23"/>
      <c r="M20" s="23"/>
      <c r="N20" s="23"/>
      <c r="O20" s="23"/>
      <c r="P20" s="23"/>
      <c r="Q20" s="23"/>
      <c r="R20" s="23"/>
      <c r="S20" s="23"/>
      <c r="T20" s="23"/>
      <c r="U20" s="23"/>
      <c r="V20" s="23"/>
      <c r="W20" s="23"/>
    </row>
    <row r="21" ht="18.75" customHeight="1" spans="1:23">
      <c r="A21" s="30" t="s">
        <v>311</v>
      </c>
      <c r="B21" s="30" t="s">
        <v>323</v>
      </c>
      <c r="C21" s="30" t="s">
        <v>322</v>
      </c>
      <c r="D21" s="30" t="s">
        <v>71</v>
      </c>
      <c r="E21" s="30" t="s">
        <v>139</v>
      </c>
      <c r="F21" s="30" t="s">
        <v>140</v>
      </c>
      <c r="G21" s="30" t="s">
        <v>318</v>
      </c>
      <c r="H21" s="30" t="s">
        <v>319</v>
      </c>
      <c r="I21" s="23">
        <v>50000</v>
      </c>
      <c r="J21" s="23">
        <v>50000</v>
      </c>
      <c r="K21" s="23">
        <v>50000</v>
      </c>
      <c r="L21" s="23"/>
      <c r="M21" s="23"/>
      <c r="N21" s="23"/>
      <c r="O21" s="23"/>
      <c r="P21" s="23"/>
      <c r="Q21" s="23"/>
      <c r="R21" s="23"/>
      <c r="S21" s="23"/>
      <c r="T21" s="23"/>
      <c r="U21" s="23"/>
      <c r="V21" s="23"/>
      <c r="W21" s="23"/>
    </row>
    <row r="22" ht="18.75" customHeight="1" spans="1:23">
      <c r="A22" s="30" t="s">
        <v>311</v>
      </c>
      <c r="B22" s="30" t="s">
        <v>323</v>
      </c>
      <c r="C22" s="30" t="s">
        <v>322</v>
      </c>
      <c r="D22" s="30" t="s">
        <v>71</v>
      </c>
      <c r="E22" s="30" t="s">
        <v>139</v>
      </c>
      <c r="F22" s="30" t="s">
        <v>140</v>
      </c>
      <c r="G22" s="30" t="s">
        <v>270</v>
      </c>
      <c r="H22" s="30" t="s">
        <v>271</v>
      </c>
      <c r="I22" s="23">
        <v>40000</v>
      </c>
      <c r="J22" s="23">
        <v>40000</v>
      </c>
      <c r="K22" s="23">
        <v>40000</v>
      </c>
      <c r="L22" s="23"/>
      <c r="M22" s="23"/>
      <c r="N22" s="23"/>
      <c r="O22" s="23"/>
      <c r="P22" s="23"/>
      <c r="Q22" s="23"/>
      <c r="R22" s="23"/>
      <c r="S22" s="23"/>
      <c r="T22" s="23"/>
      <c r="U22" s="23"/>
      <c r="V22" s="23"/>
      <c r="W22" s="23"/>
    </row>
    <row r="23" ht="18.75" customHeight="1" spans="1:23">
      <c r="A23" s="30" t="s">
        <v>311</v>
      </c>
      <c r="B23" s="30" t="s">
        <v>323</v>
      </c>
      <c r="C23" s="30" t="s">
        <v>322</v>
      </c>
      <c r="D23" s="30" t="s">
        <v>71</v>
      </c>
      <c r="E23" s="30" t="s">
        <v>139</v>
      </c>
      <c r="F23" s="30" t="s">
        <v>140</v>
      </c>
      <c r="G23" s="30" t="s">
        <v>268</v>
      </c>
      <c r="H23" s="30" t="s">
        <v>269</v>
      </c>
      <c r="I23" s="23">
        <v>60000</v>
      </c>
      <c r="J23" s="23">
        <v>60000</v>
      </c>
      <c r="K23" s="23">
        <v>60000</v>
      </c>
      <c r="L23" s="23"/>
      <c r="M23" s="23"/>
      <c r="N23" s="23"/>
      <c r="O23" s="23"/>
      <c r="P23" s="23"/>
      <c r="Q23" s="23"/>
      <c r="R23" s="23"/>
      <c r="S23" s="23"/>
      <c r="T23" s="23"/>
      <c r="U23" s="23"/>
      <c r="V23" s="23"/>
      <c r="W23" s="23"/>
    </row>
    <row r="24" ht="18.75" customHeight="1" spans="1:23">
      <c r="A24" s="30" t="s">
        <v>311</v>
      </c>
      <c r="B24" s="30" t="s">
        <v>323</v>
      </c>
      <c r="C24" s="30" t="s">
        <v>322</v>
      </c>
      <c r="D24" s="30" t="s">
        <v>71</v>
      </c>
      <c r="E24" s="30" t="s">
        <v>139</v>
      </c>
      <c r="F24" s="30" t="s">
        <v>140</v>
      </c>
      <c r="G24" s="30" t="s">
        <v>324</v>
      </c>
      <c r="H24" s="30" t="s">
        <v>325</v>
      </c>
      <c r="I24" s="23">
        <v>30000</v>
      </c>
      <c r="J24" s="23">
        <v>30000</v>
      </c>
      <c r="K24" s="23">
        <v>30000</v>
      </c>
      <c r="L24" s="23"/>
      <c r="M24" s="23"/>
      <c r="N24" s="23"/>
      <c r="O24" s="23"/>
      <c r="P24" s="23"/>
      <c r="Q24" s="23"/>
      <c r="R24" s="23"/>
      <c r="S24" s="23"/>
      <c r="T24" s="23"/>
      <c r="U24" s="23"/>
      <c r="V24" s="23"/>
      <c r="W24" s="23"/>
    </row>
    <row r="25" ht="18.75" customHeight="1" spans="1:23">
      <c r="A25" s="30" t="s">
        <v>311</v>
      </c>
      <c r="B25" s="30" t="s">
        <v>323</v>
      </c>
      <c r="C25" s="30" t="s">
        <v>322</v>
      </c>
      <c r="D25" s="30" t="s">
        <v>71</v>
      </c>
      <c r="E25" s="30" t="s">
        <v>139</v>
      </c>
      <c r="F25" s="30" t="s">
        <v>140</v>
      </c>
      <c r="G25" s="30" t="s">
        <v>326</v>
      </c>
      <c r="H25" s="30" t="s">
        <v>327</v>
      </c>
      <c r="I25" s="23">
        <v>30000</v>
      </c>
      <c r="J25" s="23">
        <v>30000</v>
      </c>
      <c r="K25" s="23">
        <v>30000</v>
      </c>
      <c r="L25" s="23"/>
      <c r="M25" s="23"/>
      <c r="N25" s="23"/>
      <c r="O25" s="23"/>
      <c r="P25" s="23"/>
      <c r="Q25" s="23"/>
      <c r="R25" s="23"/>
      <c r="S25" s="23"/>
      <c r="T25" s="23"/>
      <c r="U25" s="23"/>
      <c r="V25" s="23"/>
      <c r="W25" s="23"/>
    </row>
    <row r="26" ht="18.75" customHeight="1" spans="1:23">
      <c r="A26" s="30" t="s">
        <v>311</v>
      </c>
      <c r="B26" s="30" t="s">
        <v>323</v>
      </c>
      <c r="C26" s="30" t="s">
        <v>322</v>
      </c>
      <c r="D26" s="30" t="s">
        <v>71</v>
      </c>
      <c r="E26" s="30" t="s">
        <v>139</v>
      </c>
      <c r="F26" s="30" t="s">
        <v>140</v>
      </c>
      <c r="G26" s="30" t="s">
        <v>274</v>
      </c>
      <c r="H26" s="30" t="s">
        <v>205</v>
      </c>
      <c r="I26" s="23">
        <v>150000</v>
      </c>
      <c r="J26" s="23">
        <v>150000</v>
      </c>
      <c r="K26" s="23">
        <v>150000</v>
      </c>
      <c r="L26" s="23"/>
      <c r="M26" s="23"/>
      <c r="N26" s="23"/>
      <c r="O26" s="23"/>
      <c r="P26" s="23"/>
      <c r="Q26" s="23"/>
      <c r="R26" s="23"/>
      <c r="S26" s="23"/>
      <c r="T26" s="23"/>
      <c r="U26" s="23"/>
      <c r="V26" s="23"/>
      <c r="W26" s="23"/>
    </row>
    <row r="27" ht="18.75" customHeight="1" spans="1:23">
      <c r="A27" s="30" t="s">
        <v>311</v>
      </c>
      <c r="B27" s="30" t="s">
        <v>323</v>
      </c>
      <c r="C27" s="30" t="s">
        <v>322</v>
      </c>
      <c r="D27" s="30" t="s">
        <v>71</v>
      </c>
      <c r="E27" s="30" t="s">
        <v>139</v>
      </c>
      <c r="F27" s="30" t="s">
        <v>140</v>
      </c>
      <c r="G27" s="30" t="s">
        <v>277</v>
      </c>
      <c r="H27" s="30" t="s">
        <v>278</v>
      </c>
      <c r="I27" s="23">
        <v>100000</v>
      </c>
      <c r="J27" s="23">
        <v>100000</v>
      </c>
      <c r="K27" s="23">
        <v>100000</v>
      </c>
      <c r="L27" s="23"/>
      <c r="M27" s="23"/>
      <c r="N27" s="23"/>
      <c r="O27" s="23"/>
      <c r="P27" s="23"/>
      <c r="Q27" s="23"/>
      <c r="R27" s="23"/>
      <c r="S27" s="23"/>
      <c r="T27" s="23"/>
      <c r="U27" s="23"/>
      <c r="V27" s="23"/>
      <c r="W27" s="23"/>
    </row>
    <row r="28" ht="18.75" customHeight="1" spans="1:23">
      <c r="A28" s="30" t="s">
        <v>311</v>
      </c>
      <c r="B28" s="30" t="s">
        <v>323</v>
      </c>
      <c r="C28" s="30" t="s">
        <v>322</v>
      </c>
      <c r="D28" s="30" t="s">
        <v>71</v>
      </c>
      <c r="E28" s="30" t="s">
        <v>139</v>
      </c>
      <c r="F28" s="30" t="s">
        <v>140</v>
      </c>
      <c r="G28" s="30" t="s">
        <v>285</v>
      </c>
      <c r="H28" s="30" t="s">
        <v>286</v>
      </c>
      <c r="I28" s="23">
        <v>10000</v>
      </c>
      <c r="J28" s="23">
        <v>10000</v>
      </c>
      <c r="K28" s="23">
        <v>10000</v>
      </c>
      <c r="L28" s="23"/>
      <c r="M28" s="23"/>
      <c r="N28" s="23"/>
      <c r="O28" s="23"/>
      <c r="P28" s="23"/>
      <c r="Q28" s="23"/>
      <c r="R28" s="23"/>
      <c r="S28" s="23"/>
      <c r="T28" s="23"/>
      <c r="U28" s="23"/>
      <c r="V28" s="23"/>
      <c r="W28" s="23"/>
    </row>
    <row r="29" ht="18.75" customHeight="1" spans="1:23">
      <c r="A29" s="25"/>
      <c r="B29" s="25"/>
      <c r="C29" s="20" t="s">
        <v>328</v>
      </c>
      <c r="D29" s="25"/>
      <c r="E29" s="25"/>
      <c r="F29" s="25"/>
      <c r="G29" s="25"/>
      <c r="H29" s="25"/>
      <c r="I29" s="23">
        <v>20000</v>
      </c>
      <c r="J29" s="23"/>
      <c r="K29" s="23"/>
      <c r="L29" s="23">
        <v>20000</v>
      </c>
      <c r="M29" s="23"/>
      <c r="N29" s="23"/>
      <c r="O29" s="23"/>
      <c r="P29" s="23"/>
      <c r="Q29" s="23"/>
      <c r="R29" s="23"/>
      <c r="S29" s="23"/>
      <c r="T29" s="23"/>
      <c r="U29" s="23"/>
      <c r="V29" s="23"/>
      <c r="W29" s="23"/>
    </row>
    <row r="30" ht="18.75" customHeight="1" spans="1:23">
      <c r="A30" s="30" t="s">
        <v>311</v>
      </c>
      <c r="B30" s="30" t="s">
        <v>329</v>
      </c>
      <c r="C30" s="30" t="s">
        <v>328</v>
      </c>
      <c r="D30" s="30" t="s">
        <v>71</v>
      </c>
      <c r="E30" s="30" t="s">
        <v>121</v>
      </c>
      <c r="F30" s="30" t="s">
        <v>122</v>
      </c>
      <c r="G30" s="30" t="s">
        <v>262</v>
      </c>
      <c r="H30" s="30" t="s">
        <v>263</v>
      </c>
      <c r="I30" s="23">
        <v>7000</v>
      </c>
      <c r="J30" s="23"/>
      <c r="K30" s="23"/>
      <c r="L30" s="23">
        <v>7000</v>
      </c>
      <c r="M30" s="23"/>
      <c r="N30" s="23"/>
      <c r="O30" s="23"/>
      <c r="P30" s="23"/>
      <c r="Q30" s="23"/>
      <c r="R30" s="23"/>
      <c r="S30" s="23"/>
      <c r="T30" s="23"/>
      <c r="U30" s="23"/>
      <c r="V30" s="23"/>
      <c r="W30" s="23"/>
    </row>
    <row r="31" ht="18.75" customHeight="1" spans="1:23">
      <c r="A31" s="30" t="s">
        <v>311</v>
      </c>
      <c r="B31" s="30" t="s">
        <v>329</v>
      </c>
      <c r="C31" s="30" t="s">
        <v>328</v>
      </c>
      <c r="D31" s="30" t="s">
        <v>71</v>
      </c>
      <c r="E31" s="30" t="s">
        <v>121</v>
      </c>
      <c r="F31" s="30" t="s">
        <v>122</v>
      </c>
      <c r="G31" s="30" t="s">
        <v>268</v>
      </c>
      <c r="H31" s="30" t="s">
        <v>269</v>
      </c>
      <c r="I31" s="23">
        <v>3000</v>
      </c>
      <c r="J31" s="23"/>
      <c r="K31" s="23"/>
      <c r="L31" s="23">
        <v>3000</v>
      </c>
      <c r="M31" s="23"/>
      <c r="N31" s="23"/>
      <c r="O31" s="23"/>
      <c r="P31" s="23"/>
      <c r="Q31" s="23"/>
      <c r="R31" s="23"/>
      <c r="S31" s="23"/>
      <c r="T31" s="23"/>
      <c r="U31" s="23"/>
      <c r="V31" s="23"/>
      <c r="W31" s="23"/>
    </row>
    <row r="32" ht="18.75" customHeight="1" spans="1:23">
      <c r="A32" s="30" t="s">
        <v>311</v>
      </c>
      <c r="B32" s="30" t="s">
        <v>329</v>
      </c>
      <c r="C32" s="30" t="s">
        <v>328</v>
      </c>
      <c r="D32" s="30" t="s">
        <v>71</v>
      </c>
      <c r="E32" s="30" t="s">
        <v>121</v>
      </c>
      <c r="F32" s="30" t="s">
        <v>122</v>
      </c>
      <c r="G32" s="30" t="s">
        <v>277</v>
      </c>
      <c r="H32" s="30" t="s">
        <v>278</v>
      </c>
      <c r="I32" s="23">
        <v>10000</v>
      </c>
      <c r="J32" s="23"/>
      <c r="K32" s="23"/>
      <c r="L32" s="23">
        <v>10000</v>
      </c>
      <c r="M32" s="23"/>
      <c r="N32" s="23"/>
      <c r="O32" s="23"/>
      <c r="P32" s="23"/>
      <c r="Q32" s="23"/>
      <c r="R32" s="23"/>
      <c r="S32" s="23"/>
      <c r="T32" s="23"/>
      <c r="U32" s="23"/>
      <c r="V32" s="23"/>
      <c r="W32" s="23"/>
    </row>
    <row r="33" ht="18.75" customHeight="1" spans="1:23">
      <c r="A33" s="25"/>
      <c r="B33" s="25"/>
      <c r="C33" s="20" t="s">
        <v>330</v>
      </c>
      <c r="D33" s="25"/>
      <c r="E33" s="25"/>
      <c r="F33" s="25"/>
      <c r="G33" s="25"/>
      <c r="H33" s="25"/>
      <c r="I33" s="23">
        <v>20000</v>
      </c>
      <c r="J33" s="23">
        <v>20000</v>
      </c>
      <c r="K33" s="23">
        <v>20000</v>
      </c>
      <c r="L33" s="23"/>
      <c r="M33" s="23"/>
      <c r="N33" s="23"/>
      <c r="O33" s="23"/>
      <c r="P33" s="23"/>
      <c r="Q33" s="23"/>
      <c r="R33" s="23"/>
      <c r="S33" s="23"/>
      <c r="T33" s="23"/>
      <c r="U33" s="23"/>
      <c r="V33" s="23"/>
      <c r="W33" s="23"/>
    </row>
    <row r="34" ht="18.75" customHeight="1" spans="1:23">
      <c r="A34" s="30" t="s">
        <v>311</v>
      </c>
      <c r="B34" s="30" t="s">
        <v>331</v>
      </c>
      <c r="C34" s="30" t="s">
        <v>330</v>
      </c>
      <c r="D34" s="30" t="s">
        <v>71</v>
      </c>
      <c r="E34" s="30" t="s">
        <v>115</v>
      </c>
      <c r="F34" s="30" t="s">
        <v>116</v>
      </c>
      <c r="G34" s="30" t="s">
        <v>262</v>
      </c>
      <c r="H34" s="30" t="s">
        <v>263</v>
      </c>
      <c r="I34" s="23">
        <v>8000</v>
      </c>
      <c r="J34" s="23">
        <v>8000</v>
      </c>
      <c r="K34" s="23">
        <v>8000</v>
      </c>
      <c r="L34" s="23"/>
      <c r="M34" s="23"/>
      <c r="N34" s="23"/>
      <c r="O34" s="23"/>
      <c r="P34" s="23"/>
      <c r="Q34" s="23"/>
      <c r="R34" s="23"/>
      <c r="S34" s="23"/>
      <c r="T34" s="23"/>
      <c r="U34" s="23"/>
      <c r="V34" s="23"/>
      <c r="W34" s="23"/>
    </row>
    <row r="35" ht="18.75" customHeight="1" spans="1:23">
      <c r="A35" s="30" t="s">
        <v>311</v>
      </c>
      <c r="B35" s="30" t="s">
        <v>331</v>
      </c>
      <c r="C35" s="30" t="s">
        <v>330</v>
      </c>
      <c r="D35" s="30" t="s">
        <v>71</v>
      </c>
      <c r="E35" s="30" t="s">
        <v>115</v>
      </c>
      <c r="F35" s="30" t="s">
        <v>116</v>
      </c>
      <c r="G35" s="30" t="s">
        <v>268</v>
      </c>
      <c r="H35" s="30" t="s">
        <v>269</v>
      </c>
      <c r="I35" s="23">
        <v>5000</v>
      </c>
      <c r="J35" s="23">
        <v>5000</v>
      </c>
      <c r="K35" s="23">
        <v>5000</v>
      </c>
      <c r="L35" s="23"/>
      <c r="M35" s="23"/>
      <c r="N35" s="23"/>
      <c r="O35" s="23"/>
      <c r="P35" s="23"/>
      <c r="Q35" s="23"/>
      <c r="R35" s="23"/>
      <c r="S35" s="23"/>
      <c r="T35" s="23"/>
      <c r="U35" s="23"/>
      <c r="V35" s="23"/>
      <c r="W35" s="23"/>
    </row>
    <row r="36" ht="18.75" customHeight="1" spans="1:23">
      <c r="A36" s="30" t="s">
        <v>311</v>
      </c>
      <c r="B36" s="30" t="s">
        <v>331</v>
      </c>
      <c r="C36" s="30" t="s">
        <v>330</v>
      </c>
      <c r="D36" s="30" t="s">
        <v>71</v>
      </c>
      <c r="E36" s="30" t="s">
        <v>115</v>
      </c>
      <c r="F36" s="30" t="s">
        <v>116</v>
      </c>
      <c r="G36" s="30" t="s">
        <v>274</v>
      </c>
      <c r="H36" s="30" t="s">
        <v>205</v>
      </c>
      <c r="I36" s="23">
        <v>2000</v>
      </c>
      <c r="J36" s="23">
        <v>2000</v>
      </c>
      <c r="K36" s="23">
        <v>2000</v>
      </c>
      <c r="L36" s="23"/>
      <c r="M36" s="23"/>
      <c r="N36" s="23"/>
      <c r="O36" s="23"/>
      <c r="P36" s="23"/>
      <c r="Q36" s="23"/>
      <c r="R36" s="23"/>
      <c r="S36" s="23"/>
      <c r="T36" s="23"/>
      <c r="U36" s="23"/>
      <c r="V36" s="23"/>
      <c r="W36" s="23"/>
    </row>
    <row r="37" ht="18.75" customHeight="1" spans="1:23">
      <c r="A37" s="30" t="s">
        <v>311</v>
      </c>
      <c r="B37" s="30" t="s">
        <v>331</v>
      </c>
      <c r="C37" s="30" t="s">
        <v>330</v>
      </c>
      <c r="D37" s="30" t="s">
        <v>71</v>
      </c>
      <c r="E37" s="30" t="s">
        <v>115</v>
      </c>
      <c r="F37" s="30" t="s">
        <v>116</v>
      </c>
      <c r="G37" s="30" t="s">
        <v>277</v>
      </c>
      <c r="H37" s="30" t="s">
        <v>278</v>
      </c>
      <c r="I37" s="23">
        <v>5000</v>
      </c>
      <c r="J37" s="23">
        <v>5000</v>
      </c>
      <c r="K37" s="23">
        <v>5000</v>
      </c>
      <c r="L37" s="23"/>
      <c r="M37" s="23"/>
      <c r="N37" s="23"/>
      <c r="O37" s="23"/>
      <c r="P37" s="23"/>
      <c r="Q37" s="23"/>
      <c r="R37" s="23"/>
      <c r="S37" s="23"/>
      <c r="T37" s="23"/>
      <c r="U37" s="23"/>
      <c r="V37" s="23"/>
      <c r="W37" s="23"/>
    </row>
    <row r="38" ht="18.75" customHeight="1" spans="1:23">
      <c r="A38" s="25"/>
      <c r="B38" s="25"/>
      <c r="C38" s="20" t="s">
        <v>332</v>
      </c>
      <c r="D38" s="25"/>
      <c r="E38" s="25"/>
      <c r="F38" s="25"/>
      <c r="G38" s="25"/>
      <c r="H38" s="25"/>
      <c r="I38" s="23">
        <v>1000</v>
      </c>
      <c r="J38" s="23">
        <v>1000</v>
      </c>
      <c r="K38" s="23">
        <v>1000</v>
      </c>
      <c r="L38" s="23"/>
      <c r="M38" s="23"/>
      <c r="N38" s="23"/>
      <c r="O38" s="23"/>
      <c r="P38" s="23"/>
      <c r="Q38" s="23"/>
      <c r="R38" s="23"/>
      <c r="S38" s="23"/>
      <c r="T38" s="23"/>
      <c r="U38" s="23"/>
      <c r="V38" s="23"/>
      <c r="W38" s="23"/>
    </row>
    <row r="39" ht="18.75" customHeight="1" spans="1:23">
      <c r="A39" s="30" t="s">
        <v>311</v>
      </c>
      <c r="B39" s="30" t="s">
        <v>333</v>
      </c>
      <c r="C39" s="30" t="s">
        <v>332</v>
      </c>
      <c r="D39" s="30" t="s">
        <v>71</v>
      </c>
      <c r="E39" s="30" t="s">
        <v>129</v>
      </c>
      <c r="F39" s="30" t="s">
        <v>130</v>
      </c>
      <c r="G39" s="30" t="s">
        <v>262</v>
      </c>
      <c r="H39" s="30" t="s">
        <v>263</v>
      </c>
      <c r="I39" s="23">
        <v>1000</v>
      </c>
      <c r="J39" s="23">
        <v>1000</v>
      </c>
      <c r="K39" s="23">
        <v>1000</v>
      </c>
      <c r="L39" s="23"/>
      <c r="M39" s="23"/>
      <c r="N39" s="23"/>
      <c r="O39" s="23"/>
      <c r="P39" s="23"/>
      <c r="Q39" s="23"/>
      <c r="R39" s="23"/>
      <c r="S39" s="23"/>
      <c r="T39" s="23"/>
      <c r="U39" s="23"/>
      <c r="V39" s="23"/>
      <c r="W39" s="23"/>
    </row>
    <row r="40" ht="18.75" customHeight="1" spans="1:23">
      <c r="A40" s="25"/>
      <c r="B40" s="25"/>
      <c r="C40" s="20" t="s">
        <v>334</v>
      </c>
      <c r="D40" s="25"/>
      <c r="E40" s="25"/>
      <c r="F40" s="25"/>
      <c r="G40" s="25"/>
      <c r="H40" s="25"/>
      <c r="I40" s="23">
        <v>10000</v>
      </c>
      <c r="J40" s="23"/>
      <c r="K40" s="23"/>
      <c r="L40" s="23">
        <v>10000</v>
      </c>
      <c r="M40" s="23"/>
      <c r="N40" s="23"/>
      <c r="O40" s="23"/>
      <c r="P40" s="23"/>
      <c r="Q40" s="23"/>
      <c r="R40" s="23"/>
      <c r="S40" s="23"/>
      <c r="T40" s="23"/>
      <c r="U40" s="23"/>
      <c r="V40" s="23"/>
      <c r="W40" s="23"/>
    </row>
    <row r="41" ht="18.75" customHeight="1" spans="1:23">
      <c r="A41" s="30" t="s">
        <v>311</v>
      </c>
      <c r="B41" s="30" t="s">
        <v>335</v>
      </c>
      <c r="C41" s="30" t="s">
        <v>334</v>
      </c>
      <c r="D41" s="30" t="s">
        <v>71</v>
      </c>
      <c r="E41" s="30" t="s">
        <v>121</v>
      </c>
      <c r="F41" s="30" t="s">
        <v>122</v>
      </c>
      <c r="G41" s="30" t="s">
        <v>262</v>
      </c>
      <c r="H41" s="30" t="s">
        <v>263</v>
      </c>
      <c r="I41" s="23">
        <v>5000</v>
      </c>
      <c r="J41" s="23"/>
      <c r="K41" s="23"/>
      <c r="L41" s="23">
        <v>5000</v>
      </c>
      <c r="M41" s="23"/>
      <c r="N41" s="23"/>
      <c r="O41" s="23"/>
      <c r="P41" s="23"/>
      <c r="Q41" s="23"/>
      <c r="R41" s="23"/>
      <c r="S41" s="23"/>
      <c r="T41" s="23"/>
      <c r="U41" s="23"/>
      <c r="V41" s="23"/>
      <c r="W41" s="23"/>
    </row>
    <row r="42" ht="18.75" customHeight="1" spans="1:23">
      <c r="A42" s="30" t="s">
        <v>311</v>
      </c>
      <c r="B42" s="30" t="s">
        <v>335</v>
      </c>
      <c r="C42" s="30" t="s">
        <v>334</v>
      </c>
      <c r="D42" s="30" t="s">
        <v>71</v>
      </c>
      <c r="E42" s="30" t="s">
        <v>121</v>
      </c>
      <c r="F42" s="30" t="s">
        <v>122</v>
      </c>
      <c r="G42" s="30" t="s">
        <v>268</v>
      </c>
      <c r="H42" s="30" t="s">
        <v>269</v>
      </c>
      <c r="I42" s="23">
        <v>5000</v>
      </c>
      <c r="J42" s="23"/>
      <c r="K42" s="23"/>
      <c r="L42" s="23">
        <v>5000</v>
      </c>
      <c r="M42" s="23"/>
      <c r="N42" s="23"/>
      <c r="O42" s="23"/>
      <c r="P42" s="23"/>
      <c r="Q42" s="23"/>
      <c r="R42" s="23"/>
      <c r="S42" s="23"/>
      <c r="T42" s="23"/>
      <c r="U42" s="23"/>
      <c r="V42" s="23"/>
      <c r="W42" s="23"/>
    </row>
    <row r="43" ht="18.75" customHeight="1" spans="1:23">
      <c r="A43" s="25"/>
      <c r="B43" s="25"/>
      <c r="C43" s="20" t="s">
        <v>336</v>
      </c>
      <c r="D43" s="25"/>
      <c r="E43" s="25"/>
      <c r="F43" s="25"/>
      <c r="G43" s="25"/>
      <c r="H43" s="25"/>
      <c r="I43" s="23">
        <v>1323625</v>
      </c>
      <c r="J43" s="23">
        <v>1323625</v>
      </c>
      <c r="K43" s="23">
        <v>1323625</v>
      </c>
      <c r="L43" s="23"/>
      <c r="M43" s="23"/>
      <c r="N43" s="23"/>
      <c r="O43" s="23"/>
      <c r="P43" s="23"/>
      <c r="Q43" s="23"/>
      <c r="R43" s="23"/>
      <c r="S43" s="23"/>
      <c r="T43" s="23"/>
      <c r="U43" s="23"/>
      <c r="V43" s="23"/>
      <c r="W43" s="23"/>
    </row>
    <row r="44" ht="18.75" customHeight="1" spans="1:23">
      <c r="A44" s="30" t="s">
        <v>337</v>
      </c>
      <c r="B44" s="30" t="s">
        <v>338</v>
      </c>
      <c r="C44" s="30" t="s">
        <v>336</v>
      </c>
      <c r="D44" s="30" t="s">
        <v>71</v>
      </c>
      <c r="E44" s="30" t="s">
        <v>143</v>
      </c>
      <c r="F44" s="30" t="s">
        <v>144</v>
      </c>
      <c r="G44" s="30" t="s">
        <v>339</v>
      </c>
      <c r="H44" s="30" t="s">
        <v>340</v>
      </c>
      <c r="I44" s="23">
        <v>1323625</v>
      </c>
      <c r="J44" s="23">
        <v>1323625</v>
      </c>
      <c r="K44" s="23">
        <v>1323625</v>
      </c>
      <c r="L44" s="23"/>
      <c r="M44" s="23"/>
      <c r="N44" s="23"/>
      <c r="O44" s="23"/>
      <c r="P44" s="23"/>
      <c r="Q44" s="23"/>
      <c r="R44" s="23"/>
      <c r="S44" s="23"/>
      <c r="T44" s="23"/>
      <c r="U44" s="23"/>
      <c r="V44" s="23"/>
      <c r="W44" s="23"/>
    </row>
    <row r="45" ht="18.75" customHeight="1" spans="1:23">
      <c r="A45" s="25"/>
      <c r="B45" s="25"/>
      <c r="C45" s="20" t="s">
        <v>341</v>
      </c>
      <c r="D45" s="25"/>
      <c r="E45" s="25"/>
      <c r="F45" s="25"/>
      <c r="G45" s="25"/>
      <c r="H45" s="25"/>
      <c r="I45" s="23">
        <v>10000</v>
      </c>
      <c r="J45" s="23"/>
      <c r="K45" s="23"/>
      <c r="L45" s="23">
        <v>10000</v>
      </c>
      <c r="M45" s="23"/>
      <c r="N45" s="23"/>
      <c r="O45" s="23"/>
      <c r="P45" s="23"/>
      <c r="Q45" s="23"/>
      <c r="R45" s="23"/>
      <c r="S45" s="23"/>
      <c r="T45" s="23"/>
      <c r="U45" s="23"/>
      <c r="V45" s="23"/>
      <c r="W45" s="23"/>
    </row>
    <row r="46" ht="18.75" customHeight="1" spans="1:23">
      <c r="A46" s="30" t="s">
        <v>311</v>
      </c>
      <c r="B46" s="30" t="s">
        <v>342</v>
      </c>
      <c r="C46" s="30" t="s">
        <v>341</v>
      </c>
      <c r="D46" s="30" t="s">
        <v>71</v>
      </c>
      <c r="E46" s="30" t="s">
        <v>121</v>
      </c>
      <c r="F46" s="30" t="s">
        <v>122</v>
      </c>
      <c r="G46" s="30" t="s">
        <v>268</v>
      </c>
      <c r="H46" s="30" t="s">
        <v>269</v>
      </c>
      <c r="I46" s="23">
        <v>6000</v>
      </c>
      <c r="J46" s="23"/>
      <c r="K46" s="23"/>
      <c r="L46" s="23">
        <v>6000</v>
      </c>
      <c r="M46" s="23"/>
      <c r="N46" s="23"/>
      <c r="O46" s="23"/>
      <c r="P46" s="23"/>
      <c r="Q46" s="23"/>
      <c r="R46" s="23"/>
      <c r="S46" s="23"/>
      <c r="T46" s="23"/>
      <c r="U46" s="23"/>
      <c r="V46" s="23"/>
      <c r="W46" s="23"/>
    </row>
    <row r="47" ht="18.75" customHeight="1" spans="1:23">
      <c r="A47" s="30" t="s">
        <v>311</v>
      </c>
      <c r="B47" s="30" t="s">
        <v>342</v>
      </c>
      <c r="C47" s="30" t="s">
        <v>341</v>
      </c>
      <c r="D47" s="30" t="s">
        <v>71</v>
      </c>
      <c r="E47" s="30" t="s">
        <v>121</v>
      </c>
      <c r="F47" s="30" t="s">
        <v>122</v>
      </c>
      <c r="G47" s="30" t="s">
        <v>274</v>
      </c>
      <c r="H47" s="30" t="s">
        <v>205</v>
      </c>
      <c r="I47" s="23">
        <v>4000</v>
      </c>
      <c r="J47" s="23"/>
      <c r="K47" s="23"/>
      <c r="L47" s="23">
        <v>4000</v>
      </c>
      <c r="M47" s="23"/>
      <c r="N47" s="23"/>
      <c r="O47" s="23"/>
      <c r="P47" s="23"/>
      <c r="Q47" s="23"/>
      <c r="R47" s="23"/>
      <c r="S47" s="23"/>
      <c r="T47" s="23"/>
      <c r="U47" s="23"/>
      <c r="V47" s="23"/>
      <c r="W47" s="23"/>
    </row>
    <row r="48" ht="18.75" customHeight="1" spans="1:23">
      <c r="A48" s="25"/>
      <c r="B48" s="25"/>
      <c r="C48" s="20" t="s">
        <v>343</v>
      </c>
      <c r="D48" s="25"/>
      <c r="E48" s="25"/>
      <c r="F48" s="25"/>
      <c r="G48" s="25"/>
      <c r="H48" s="25"/>
      <c r="I48" s="23">
        <v>10000</v>
      </c>
      <c r="J48" s="23"/>
      <c r="K48" s="23"/>
      <c r="L48" s="23">
        <v>10000</v>
      </c>
      <c r="M48" s="23"/>
      <c r="N48" s="23"/>
      <c r="O48" s="23"/>
      <c r="P48" s="23"/>
      <c r="Q48" s="23"/>
      <c r="R48" s="23"/>
      <c r="S48" s="23"/>
      <c r="T48" s="23"/>
      <c r="U48" s="23"/>
      <c r="V48" s="23"/>
      <c r="W48" s="23"/>
    </row>
    <row r="49" ht="18.75" customHeight="1" spans="1:23">
      <c r="A49" s="30" t="s">
        <v>311</v>
      </c>
      <c r="B49" s="30" t="s">
        <v>344</v>
      </c>
      <c r="C49" s="30" t="s">
        <v>343</v>
      </c>
      <c r="D49" s="30" t="s">
        <v>71</v>
      </c>
      <c r="E49" s="30" t="s">
        <v>121</v>
      </c>
      <c r="F49" s="30" t="s">
        <v>122</v>
      </c>
      <c r="G49" s="30" t="s">
        <v>262</v>
      </c>
      <c r="H49" s="30" t="s">
        <v>263</v>
      </c>
      <c r="I49" s="23">
        <v>5000</v>
      </c>
      <c r="J49" s="23"/>
      <c r="K49" s="23"/>
      <c r="L49" s="23">
        <v>5000</v>
      </c>
      <c r="M49" s="23"/>
      <c r="N49" s="23"/>
      <c r="O49" s="23"/>
      <c r="P49" s="23"/>
      <c r="Q49" s="23"/>
      <c r="R49" s="23"/>
      <c r="S49" s="23"/>
      <c r="T49" s="23"/>
      <c r="U49" s="23"/>
      <c r="V49" s="23"/>
      <c r="W49" s="23"/>
    </row>
    <row r="50" ht="18.75" customHeight="1" spans="1:23">
      <c r="A50" s="30" t="s">
        <v>311</v>
      </c>
      <c r="B50" s="30" t="s">
        <v>344</v>
      </c>
      <c r="C50" s="30" t="s">
        <v>343</v>
      </c>
      <c r="D50" s="30" t="s">
        <v>71</v>
      </c>
      <c r="E50" s="30" t="s">
        <v>121</v>
      </c>
      <c r="F50" s="30" t="s">
        <v>122</v>
      </c>
      <c r="G50" s="30" t="s">
        <v>277</v>
      </c>
      <c r="H50" s="30" t="s">
        <v>278</v>
      </c>
      <c r="I50" s="23">
        <v>5000</v>
      </c>
      <c r="J50" s="23"/>
      <c r="K50" s="23"/>
      <c r="L50" s="23">
        <v>5000</v>
      </c>
      <c r="M50" s="23"/>
      <c r="N50" s="23"/>
      <c r="O50" s="23"/>
      <c r="P50" s="23"/>
      <c r="Q50" s="23"/>
      <c r="R50" s="23"/>
      <c r="S50" s="23"/>
      <c r="T50" s="23"/>
      <c r="U50" s="23"/>
      <c r="V50" s="23"/>
      <c r="W50" s="23"/>
    </row>
    <row r="51" ht="18.75" customHeight="1" spans="1:23">
      <c r="A51" s="25"/>
      <c r="B51" s="25"/>
      <c r="C51" s="20" t="s">
        <v>345</v>
      </c>
      <c r="D51" s="25"/>
      <c r="E51" s="25"/>
      <c r="F51" s="25"/>
      <c r="G51" s="25"/>
      <c r="H51" s="25"/>
      <c r="I51" s="23">
        <v>50000</v>
      </c>
      <c r="J51" s="23"/>
      <c r="K51" s="23"/>
      <c r="L51" s="23">
        <v>50000</v>
      </c>
      <c r="M51" s="23"/>
      <c r="N51" s="23"/>
      <c r="O51" s="23"/>
      <c r="P51" s="23"/>
      <c r="Q51" s="23"/>
      <c r="R51" s="23"/>
      <c r="S51" s="23"/>
      <c r="T51" s="23"/>
      <c r="U51" s="23"/>
      <c r="V51" s="23"/>
      <c r="W51" s="23"/>
    </row>
    <row r="52" ht="18.75" customHeight="1" spans="1:23">
      <c r="A52" s="30" t="s">
        <v>311</v>
      </c>
      <c r="B52" s="30" t="s">
        <v>346</v>
      </c>
      <c r="C52" s="30" t="s">
        <v>345</v>
      </c>
      <c r="D52" s="30" t="s">
        <v>71</v>
      </c>
      <c r="E52" s="30" t="s">
        <v>121</v>
      </c>
      <c r="F52" s="30" t="s">
        <v>122</v>
      </c>
      <c r="G52" s="30" t="s">
        <v>262</v>
      </c>
      <c r="H52" s="30" t="s">
        <v>263</v>
      </c>
      <c r="I52" s="23">
        <v>10000</v>
      </c>
      <c r="J52" s="23"/>
      <c r="K52" s="23"/>
      <c r="L52" s="23">
        <v>10000</v>
      </c>
      <c r="M52" s="23"/>
      <c r="N52" s="23"/>
      <c r="O52" s="23"/>
      <c r="P52" s="23"/>
      <c r="Q52" s="23"/>
      <c r="R52" s="23"/>
      <c r="S52" s="23"/>
      <c r="T52" s="23"/>
      <c r="U52" s="23"/>
      <c r="V52" s="23"/>
      <c r="W52" s="23"/>
    </row>
    <row r="53" ht="18.75" customHeight="1" spans="1:23">
      <c r="A53" s="30" t="s">
        <v>311</v>
      </c>
      <c r="B53" s="30" t="s">
        <v>346</v>
      </c>
      <c r="C53" s="30" t="s">
        <v>345</v>
      </c>
      <c r="D53" s="30" t="s">
        <v>71</v>
      </c>
      <c r="E53" s="30" t="s">
        <v>121</v>
      </c>
      <c r="F53" s="30" t="s">
        <v>122</v>
      </c>
      <c r="G53" s="30" t="s">
        <v>318</v>
      </c>
      <c r="H53" s="30" t="s">
        <v>319</v>
      </c>
      <c r="I53" s="23">
        <v>10000</v>
      </c>
      <c r="J53" s="23"/>
      <c r="K53" s="23"/>
      <c r="L53" s="23">
        <v>10000</v>
      </c>
      <c r="M53" s="23"/>
      <c r="N53" s="23"/>
      <c r="O53" s="23"/>
      <c r="P53" s="23"/>
      <c r="Q53" s="23"/>
      <c r="R53" s="23"/>
      <c r="S53" s="23"/>
      <c r="T53" s="23"/>
      <c r="U53" s="23"/>
      <c r="V53" s="23"/>
      <c r="W53" s="23"/>
    </row>
    <row r="54" ht="18.75" customHeight="1" spans="1:23">
      <c r="A54" s="30" t="s">
        <v>311</v>
      </c>
      <c r="B54" s="30" t="s">
        <v>346</v>
      </c>
      <c r="C54" s="30" t="s">
        <v>345</v>
      </c>
      <c r="D54" s="30" t="s">
        <v>71</v>
      </c>
      <c r="E54" s="30" t="s">
        <v>121</v>
      </c>
      <c r="F54" s="30" t="s">
        <v>122</v>
      </c>
      <c r="G54" s="30" t="s">
        <v>268</v>
      </c>
      <c r="H54" s="30" t="s">
        <v>269</v>
      </c>
      <c r="I54" s="23">
        <v>10000</v>
      </c>
      <c r="J54" s="23"/>
      <c r="K54" s="23"/>
      <c r="L54" s="23">
        <v>10000</v>
      </c>
      <c r="M54" s="23"/>
      <c r="N54" s="23"/>
      <c r="O54" s="23"/>
      <c r="P54" s="23"/>
      <c r="Q54" s="23"/>
      <c r="R54" s="23"/>
      <c r="S54" s="23"/>
      <c r="T54" s="23"/>
      <c r="U54" s="23"/>
      <c r="V54" s="23"/>
      <c r="W54" s="23"/>
    </row>
    <row r="55" ht="18.75" customHeight="1" spans="1:23">
      <c r="A55" s="30" t="s">
        <v>311</v>
      </c>
      <c r="B55" s="30" t="s">
        <v>346</v>
      </c>
      <c r="C55" s="30" t="s">
        <v>345</v>
      </c>
      <c r="D55" s="30" t="s">
        <v>71</v>
      </c>
      <c r="E55" s="30" t="s">
        <v>121</v>
      </c>
      <c r="F55" s="30" t="s">
        <v>122</v>
      </c>
      <c r="G55" s="30" t="s">
        <v>326</v>
      </c>
      <c r="H55" s="30" t="s">
        <v>327</v>
      </c>
      <c r="I55" s="23">
        <v>10000</v>
      </c>
      <c r="J55" s="23"/>
      <c r="K55" s="23"/>
      <c r="L55" s="23">
        <v>10000</v>
      </c>
      <c r="M55" s="23"/>
      <c r="N55" s="23"/>
      <c r="O55" s="23"/>
      <c r="P55" s="23"/>
      <c r="Q55" s="23"/>
      <c r="R55" s="23"/>
      <c r="S55" s="23"/>
      <c r="T55" s="23"/>
      <c r="U55" s="23"/>
      <c r="V55" s="23"/>
      <c r="W55" s="23"/>
    </row>
    <row r="56" ht="18.75" customHeight="1" spans="1:23">
      <c r="A56" s="30" t="s">
        <v>311</v>
      </c>
      <c r="B56" s="30" t="s">
        <v>346</v>
      </c>
      <c r="C56" s="30" t="s">
        <v>345</v>
      </c>
      <c r="D56" s="30" t="s">
        <v>71</v>
      </c>
      <c r="E56" s="30" t="s">
        <v>121</v>
      </c>
      <c r="F56" s="30" t="s">
        <v>122</v>
      </c>
      <c r="G56" s="30" t="s">
        <v>277</v>
      </c>
      <c r="H56" s="30" t="s">
        <v>278</v>
      </c>
      <c r="I56" s="23">
        <v>10000</v>
      </c>
      <c r="J56" s="23"/>
      <c r="K56" s="23"/>
      <c r="L56" s="23">
        <v>10000</v>
      </c>
      <c r="M56" s="23"/>
      <c r="N56" s="23"/>
      <c r="O56" s="23"/>
      <c r="P56" s="23"/>
      <c r="Q56" s="23"/>
      <c r="R56" s="23"/>
      <c r="S56" s="23"/>
      <c r="T56" s="23"/>
      <c r="U56" s="23"/>
      <c r="V56" s="23"/>
      <c r="W56" s="23"/>
    </row>
    <row r="57" ht="18.75" customHeight="1" spans="1:23">
      <c r="A57" s="25"/>
      <c r="B57" s="25"/>
      <c r="C57" s="20" t="s">
        <v>347</v>
      </c>
      <c r="D57" s="25"/>
      <c r="E57" s="25"/>
      <c r="F57" s="25"/>
      <c r="G57" s="25"/>
      <c r="H57" s="25"/>
      <c r="I57" s="23">
        <v>1037800</v>
      </c>
      <c r="J57" s="23">
        <v>1037800</v>
      </c>
      <c r="K57" s="23">
        <v>1037800</v>
      </c>
      <c r="L57" s="23"/>
      <c r="M57" s="23"/>
      <c r="N57" s="23"/>
      <c r="O57" s="23"/>
      <c r="P57" s="23"/>
      <c r="Q57" s="23"/>
      <c r="R57" s="23"/>
      <c r="S57" s="23"/>
      <c r="T57" s="23"/>
      <c r="U57" s="23"/>
      <c r="V57" s="23"/>
      <c r="W57" s="23"/>
    </row>
    <row r="58" ht="18.75" customHeight="1" spans="1:23">
      <c r="A58" s="30" t="s">
        <v>337</v>
      </c>
      <c r="B58" s="30" t="s">
        <v>348</v>
      </c>
      <c r="C58" s="30" t="s">
        <v>347</v>
      </c>
      <c r="D58" s="30" t="s">
        <v>71</v>
      </c>
      <c r="E58" s="30" t="s">
        <v>133</v>
      </c>
      <c r="F58" s="30" t="s">
        <v>134</v>
      </c>
      <c r="G58" s="30" t="s">
        <v>339</v>
      </c>
      <c r="H58" s="30" t="s">
        <v>340</v>
      </c>
      <c r="I58" s="23">
        <v>1037800</v>
      </c>
      <c r="J58" s="23">
        <v>1037800</v>
      </c>
      <c r="K58" s="23">
        <v>1037800</v>
      </c>
      <c r="L58" s="23"/>
      <c r="M58" s="23"/>
      <c r="N58" s="23"/>
      <c r="O58" s="23"/>
      <c r="P58" s="23"/>
      <c r="Q58" s="23"/>
      <c r="R58" s="23"/>
      <c r="S58" s="23"/>
      <c r="T58" s="23"/>
      <c r="U58" s="23"/>
      <c r="V58" s="23"/>
      <c r="W58" s="23"/>
    </row>
    <row r="59" ht="18.75" customHeight="1" spans="1:23">
      <c r="A59" s="25"/>
      <c r="B59" s="25"/>
      <c r="C59" s="20" t="s">
        <v>349</v>
      </c>
      <c r="D59" s="25"/>
      <c r="E59" s="25"/>
      <c r="F59" s="25"/>
      <c r="G59" s="25"/>
      <c r="H59" s="25"/>
      <c r="I59" s="23">
        <v>202400</v>
      </c>
      <c r="J59" s="23">
        <v>202400</v>
      </c>
      <c r="K59" s="23">
        <v>202400</v>
      </c>
      <c r="L59" s="23"/>
      <c r="M59" s="23"/>
      <c r="N59" s="23"/>
      <c r="O59" s="23"/>
      <c r="P59" s="23"/>
      <c r="Q59" s="23"/>
      <c r="R59" s="23"/>
      <c r="S59" s="23"/>
      <c r="T59" s="23"/>
      <c r="U59" s="23"/>
      <c r="V59" s="23"/>
      <c r="W59" s="23"/>
    </row>
    <row r="60" ht="18.75" customHeight="1" spans="1:23">
      <c r="A60" s="30" t="s">
        <v>337</v>
      </c>
      <c r="B60" s="30" t="s">
        <v>350</v>
      </c>
      <c r="C60" s="30" t="s">
        <v>349</v>
      </c>
      <c r="D60" s="30" t="s">
        <v>71</v>
      </c>
      <c r="E60" s="30" t="s">
        <v>133</v>
      </c>
      <c r="F60" s="30" t="s">
        <v>134</v>
      </c>
      <c r="G60" s="30" t="s">
        <v>339</v>
      </c>
      <c r="H60" s="30" t="s">
        <v>340</v>
      </c>
      <c r="I60" s="23">
        <v>202400</v>
      </c>
      <c r="J60" s="23">
        <v>202400</v>
      </c>
      <c r="K60" s="23">
        <v>202400</v>
      </c>
      <c r="L60" s="23"/>
      <c r="M60" s="23"/>
      <c r="N60" s="23"/>
      <c r="O60" s="23"/>
      <c r="P60" s="23"/>
      <c r="Q60" s="23"/>
      <c r="R60" s="23"/>
      <c r="S60" s="23"/>
      <c r="T60" s="23"/>
      <c r="U60" s="23"/>
      <c r="V60" s="23"/>
      <c r="W60" s="23"/>
    </row>
    <row r="61" ht="18.75" customHeight="1" spans="1:23">
      <c r="A61" s="131" t="s">
        <v>56</v>
      </c>
      <c r="B61" s="131"/>
      <c r="C61" s="131"/>
      <c r="D61" s="131"/>
      <c r="E61" s="131"/>
      <c r="F61" s="131"/>
      <c r="G61" s="131"/>
      <c r="H61" s="131"/>
      <c r="I61" s="23">
        <v>5484825</v>
      </c>
      <c r="J61" s="23">
        <v>3684825</v>
      </c>
      <c r="K61" s="23">
        <v>3684825</v>
      </c>
      <c r="L61" s="23">
        <v>1100000</v>
      </c>
      <c r="M61" s="23"/>
      <c r="N61" s="23"/>
      <c r="O61" s="23"/>
      <c r="P61" s="23"/>
      <c r="Q61" s="23"/>
      <c r="R61" s="23">
        <v>700000</v>
      </c>
      <c r="S61" s="23"/>
      <c r="T61" s="23"/>
      <c r="U61" s="23"/>
      <c r="V61" s="23"/>
      <c r="W61" s="23">
        <v>700000</v>
      </c>
    </row>
  </sheetData>
  <mergeCells count="28">
    <mergeCell ref="A2:W2"/>
    <mergeCell ref="A3:H3"/>
    <mergeCell ref="J4:M4"/>
    <mergeCell ref="N4:P4"/>
    <mergeCell ref="R4:W4"/>
    <mergeCell ref="A61:H6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57"/>
  <sheetViews>
    <sheetView showZeros="0" topLeftCell="A9" workbookViewId="0">
      <selection activeCell="A1" sqref="A1"/>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351</v>
      </c>
    </row>
    <row r="2" ht="36.75" customHeight="1" spans="1:10">
      <c r="A2" s="4" t="str">
        <f>"2025"&amp;"年部门项目支出绩效目标表"</f>
        <v>2025年部门项目支出绩效目标表</v>
      </c>
      <c r="B2" s="5"/>
      <c r="C2" s="5"/>
      <c r="D2" s="5"/>
      <c r="E2" s="5"/>
      <c r="F2" s="68"/>
      <c r="G2" s="5"/>
      <c r="H2" s="68"/>
      <c r="I2" s="68"/>
      <c r="J2" s="5"/>
    </row>
    <row r="3" ht="18.75" customHeight="1" spans="1:8">
      <c r="A3" s="50" t="str">
        <f>"单位名称："&amp;"沧源佤族自治县农业农村局"</f>
        <v>单位名称：沧源佤族自治县农业农村局</v>
      </c>
      <c r="B3" s="51"/>
      <c r="C3" s="51"/>
      <c r="D3" s="51"/>
      <c r="E3" s="51"/>
      <c r="F3" s="52"/>
      <c r="G3" s="51"/>
      <c r="H3" s="52"/>
    </row>
    <row r="4" ht="18.75" customHeight="1" spans="1:10">
      <c r="A4" s="42" t="s">
        <v>352</v>
      </c>
      <c r="B4" s="42" t="s">
        <v>353</v>
      </c>
      <c r="C4" s="42" t="s">
        <v>354</v>
      </c>
      <c r="D4" s="42" t="s">
        <v>355</v>
      </c>
      <c r="E4" s="42" t="s">
        <v>356</v>
      </c>
      <c r="F4" s="53" t="s">
        <v>357</v>
      </c>
      <c r="G4" s="42" t="s">
        <v>358</v>
      </c>
      <c r="H4" s="53" t="s">
        <v>359</v>
      </c>
      <c r="I4" s="53" t="s">
        <v>360</v>
      </c>
      <c r="J4" s="42" t="s">
        <v>361</v>
      </c>
    </row>
    <row r="5" ht="18.75" customHeight="1" spans="1:10">
      <c r="A5" s="123">
        <v>1</v>
      </c>
      <c r="B5" s="123">
        <v>2</v>
      </c>
      <c r="C5" s="123">
        <v>3</v>
      </c>
      <c r="D5" s="123">
        <v>4</v>
      </c>
      <c r="E5" s="123">
        <v>5</v>
      </c>
      <c r="F5" s="123">
        <v>6</v>
      </c>
      <c r="G5" s="123">
        <v>7</v>
      </c>
      <c r="H5" s="123">
        <v>8</v>
      </c>
      <c r="I5" s="123">
        <v>9</v>
      </c>
      <c r="J5" s="123">
        <v>10</v>
      </c>
    </row>
    <row r="6" ht="18.75" customHeight="1" spans="1:10">
      <c r="A6" s="124" t="s">
        <v>71</v>
      </c>
      <c r="B6" s="45"/>
      <c r="C6" s="45"/>
      <c r="D6" s="45"/>
      <c r="E6" s="47"/>
      <c r="F6" s="125"/>
      <c r="G6" s="47"/>
      <c r="H6" s="125"/>
      <c r="I6" s="125"/>
      <c r="J6" s="47"/>
    </row>
    <row r="7" ht="18.75" customHeight="1" spans="1:10">
      <c r="A7" s="126" t="s">
        <v>71</v>
      </c>
      <c r="B7" s="127"/>
      <c r="C7" s="127"/>
      <c r="D7" s="127"/>
      <c r="E7" s="124"/>
      <c r="F7" s="127"/>
      <c r="G7" s="124"/>
      <c r="H7" s="127"/>
      <c r="I7" s="127"/>
      <c r="J7" s="124"/>
    </row>
    <row r="8" ht="18.75" customHeight="1" spans="1:10">
      <c r="A8" s="225" t="s">
        <v>320</v>
      </c>
      <c r="B8" s="127" t="s">
        <v>362</v>
      </c>
      <c r="C8" s="127" t="s">
        <v>363</v>
      </c>
      <c r="D8" s="127" t="s">
        <v>364</v>
      </c>
      <c r="E8" s="124" t="s">
        <v>365</v>
      </c>
      <c r="F8" s="127" t="s">
        <v>366</v>
      </c>
      <c r="G8" s="124" t="s">
        <v>367</v>
      </c>
      <c r="H8" s="127" t="s">
        <v>368</v>
      </c>
      <c r="I8" s="127" t="s">
        <v>369</v>
      </c>
      <c r="J8" s="124" t="s">
        <v>370</v>
      </c>
    </row>
    <row r="9" ht="18.75" customHeight="1" spans="1:10">
      <c r="A9" s="225" t="s">
        <v>320</v>
      </c>
      <c r="B9" s="127" t="s">
        <v>362</v>
      </c>
      <c r="C9" s="127" t="s">
        <v>363</v>
      </c>
      <c r="D9" s="127" t="s">
        <v>364</v>
      </c>
      <c r="E9" s="124" t="s">
        <v>371</v>
      </c>
      <c r="F9" s="127" t="s">
        <v>366</v>
      </c>
      <c r="G9" s="124" t="s">
        <v>372</v>
      </c>
      <c r="H9" s="127" t="s">
        <v>368</v>
      </c>
      <c r="I9" s="127" t="s">
        <v>369</v>
      </c>
      <c r="J9" s="124" t="s">
        <v>373</v>
      </c>
    </row>
    <row r="10" ht="18.75" customHeight="1" spans="1:10">
      <c r="A10" s="225" t="s">
        <v>320</v>
      </c>
      <c r="B10" s="127" t="s">
        <v>362</v>
      </c>
      <c r="C10" s="127" t="s">
        <v>363</v>
      </c>
      <c r="D10" s="127" t="s">
        <v>364</v>
      </c>
      <c r="E10" s="124" t="s">
        <v>374</v>
      </c>
      <c r="F10" s="127" t="s">
        <v>366</v>
      </c>
      <c r="G10" s="124" t="s">
        <v>375</v>
      </c>
      <c r="H10" s="127" t="s">
        <v>368</v>
      </c>
      <c r="I10" s="127" t="s">
        <v>369</v>
      </c>
      <c r="J10" s="124" t="s">
        <v>376</v>
      </c>
    </row>
    <row r="11" ht="18.75" customHeight="1" spans="1:10">
      <c r="A11" s="225" t="s">
        <v>320</v>
      </c>
      <c r="B11" s="127" t="s">
        <v>362</v>
      </c>
      <c r="C11" s="127" t="s">
        <v>363</v>
      </c>
      <c r="D11" s="127" t="s">
        <v>364</v>
      </c>
      <c r="E11" s="124" t="s">
        <v>377</v>
      </c>
      <c r="F11" s="127" t="s">
        <v>366</v>
      </c>
      <c r="G11" s="124" t="s">
        <v>378</v>
      </c>
      <c r="H11" s="127" t="s">
        <v>368</v>
      </c>
      <c r="I11" s="127" t="s">
        <v>369</v>
      </c>
      <c r="J11" s="124" t="s">
        <v>379</v>
      </c>
    </row>
    <row r="12" ht="18.75" customHeight="1" spans="1:10">
      <c r="A12" s="225" t="s">
        <v>320</v>
      </c>
      <c r="B12" s="127" t="s">
        <v>362</v>
      </c>
      <c r="C12" s="127" t="s">
        <v>363</v>
      </c>
      <c r="D12" s="127" t="s">
        <v>380</v>
      </c>
      <c r="E12" s="124" t="s">
        <v>381</v>
      </c>
      <c r="F12" s="127" t="s">
        <v>382</v>
      </c>
      <c r="G12" s="124" t="s">
        <v>383</v>
      </c>
      <c r="H12" s="127" t="s">
        <v>384</v>
      </c>
      <c r="I12" s="127" t="s">
        <v>369</v>
      </c>
      <c r="J12" s="124" t="s">
        <v>385</v>
      </c>
    </row>
    <row r="13" ht="18.75" customHeight="1" spans="1:10">
      <c r="A13" s="225" t="s">
        <v>320</v>
      </c>
      <c r="B13" s="127" t="s">
        <v>362</v>
      </c>
      <c r="C13" s="127" t="s">
        <v>363</v>
      </c>
      <c r="D13" s="127" t="s">
        <v>386</v>
      </c>
      <c r="E13" s="124" t="s">
        <v>387</v>
      </c>
      <c r="F13" s="127" t="s">
        <v>366</v>
      </c>
      <c r="G13" s="124" t="s">
        <v>194</v>
      </c>
      <c r="H13" s="127" t="s">
        <v>388</v>
      </c>
      <c r="I13" s="127" t="s">
        <v>369</v>
      </c>
      <c r="J13" s="124" t="s">
        <v>389</v>
      </c>
    </row>
    <row r="14" ht="18.75" customHeight="1" spans="1:10">
      <c r="A14" s="225" t="s">
        <v>320</v>
      </c>
      <c r="B14" s="127" t="s">
        <v>362</v>
      </c>
      <c r="C14" s="127" t="s">
        <v>363</v>
      </c>
      <c r="D14" s="127" t="s">
        <v>390</v>
      </c>
      <c r="E14" s="124" t="s">
        <v>391</v>
      </c>
      <c r="F14" s="127" t="s">
        <v>366</v>
      </c>
      <c r="G14" s="124" t="s">
        <v>392</v>
      </c>
      <c r="H14" s="127" t="s">
        <v>393</v>
      </c>
      <c r="I14" s="127" t="s">
        <v>369</v>
      </c>
      <c r="J14" s="124" t="s">
        <v>394</v>
      </c>
    </row>
    <row r="15" ht="18.75" customHeight="1" spans="1:10">
      <c r="A15" s="225" t="s">
        <v>320</v>
      </c>
      <c r="B15" s="127" t="s">
        <v>362</v>
      </c>
      <c r="C15" s="127" t="s">
        <v>395</v>
      </c>
      <c r="D15" s="127" t="s">
        <v>396</v>
      </c>
      <c r="E15" s="124" t="s">
        <v>397</v>
      </c>
      <c r="F15" s="127" t="s">
        <v>366</v>
      </c>
      <c r="G15" s="124" t="s">
        <v>398</v>
      </c>
      <c r="H15" s="127" t="s">
        <v>398</v>
      </c>
      <c r="I15" s="127" t="s">
        <v>399</v>
      </c>
      <c r="J15" s="124" t="s">
        <v>400</v>
      </c>
    </row>
    <row r="16" ht="18.75" customHeight="1" spans="1:10">
      <c r="A16" s="225" t="s">
        <v>320</v>
      </c>
      <c r="B16" s="127" t="s">
        <v>362</v>
      </c>
      <c r="C16" s="127" t="s">
        <v>395</v>
      </c>
      <c r="D16" s="127" t="s">
        <v>396</v>
      </c>
      <c r="E16" s="124" t="s">
        <v>401</v>
      </c>
      <c r="F16" s="127" t="s">
        <v>366</v>
      </c>
      <c r="G16" s="124" t="s">
        <v>402</v>
      </c>
      <c r="H16" s="127" t="s">
        <v>402</v>
      </c>
      <c r="I16" s="127" t="s">
        <v>399</v>
      </c>
      <c r="J16" s="124" t="s">
        <v>403</v>
      </c>
    </row>
    <row r="17" ht="18.75" customHeight="1" spans="1:10">
      <c r="A17" s="225" t="s">
        <v>320</v>
      </c>
      <c r="B17" s="127" t="s">
        <v>362</v>
      </c>
      <c r="C17" s="127" t="s">
        <v>404</v>
      </c>
      <c r="D17" s="127" t="s">
        <v>405</v>
      </c>
      <c r="E17" s="124" t="s">
        <v>406</v>
      </c>
      <c r="F17" s="127" t="s">
        <v>382</v>
      </c>
      <c r="G17" s="124" t="s">
        <v>383</v>
      </c>
      <c r="H17" s="127" t="s">
        <v>384</v>
      </c>
      <c r="I17" s="127" t="s">
        <v>369</v>
      </c>
      <c r="J17" s="124" t="s">
        <v>407</v>
      </c>
    </row>
    <row r="18" ht="18.75" customHeight="1" spans="1:10">
      <c r="A18" s="225" t="s">
        <v>332</v>
      </c>
      <c r="B18" s="127" t="s">
        <v>408</v>
      </c>
      <c r="C18" s="127" t="s">
        <v>363</v>
      </c>
      <c r="D18" s="127" t="s">
        <v>364</v>
      </c>
      <c r="E18" s="124" t="s">
        <v>409</v>
      </c>
      <c r="F18" s="127" t="s">
        <v>366</v>
      </c>
      <c r="G18" s="124" t="s">
        <v>193</v>
      </c>
      <c r="H18" s="127" t="s">
        <v>368</v>
      </c>
      <c r="I18" s="127" t="s">
        <v>369</v>
      </c>
      <c r="J18" s="124" t="s">
        <v>410</v>
      </c>
    </row>
    <row r="19" ht="18.75" customHeight="1" spans="1:10">
      <c r="A19" s="225" t="s">
        <v>332</v>
      </c>
      <c r="B19" s="127" t="s">
        <v>408</v>
      </c>
      <c r="C19" s="127" t="s">
        <v>363</v>
      </c>
      <c r="D19" s="127" t="s">
        <v>364</v>
      </c>
      <c r="E19" s="124" t="s">
        <v>411</v>
      </c>
      <c r="F19" s="127" t="s">
        <v>366</v>
      </c>
      <c r="G19" s="124" t="s">
        <v>193</v>
      </c>
      <c r="H19" s="127" t="s">
        <v>412</v>
      </c>
      <c r="I19" s="127" t="s">
        <v>369</v>
      </c>
      <c r="J19" s="124" t="s">
        <v>413</v>
      </c>
    </row>
    <row r="20" ht="18.75" customHeight="1" spans="1:10">
      <c r="A20" s="225" t="s">
        <v>332</v>
      </c>
      <c r="B20" s="127" t="s">
        <v>408</v>
      </c>
      <c r="C20" s="127" t="s">
        <v>363</v>
      </c>
      <c r="D20" s="127" t="s">
        <v>364</v>
      </c>
      <c r="E20" s="124" t="s">
        <v>414</v>
      </c>
      <c r="F20" s="127" t="s">
        <v>366</v>
      </c>
      <c r="G20" s="124" t="s">
        <v>193</v>
      </c>
      <c r="H20" s="127" t="s">
        <v>412</v>
      </c>
      <c r="I20" s="127" t="s">
        <v>369</v>
      </c>
      <c r="J20" s="124" t="s">
        <v>415</v>
      </c>
    </row>
    <row r="21" ht="18.75" customHeight="1" spans="1:10">
      <c r="A21" s="225" t="s">
        <v>332</v>
      </c>
      <c r="B21" s="127" t="s">
        <v>408</v>
      </c>
      <c r="C21" s="127" t="s">
        <v>363</v>
      </c>
      <c r="D21" s="127" t="s">
        <v>380</v>
      </c>
      <c r="E21" s="124" t="s">
        <v>416</v>
      </c>
      <c r="F21" s="127" t="s">
        <v>382</v>
      </c>
      <c r="G21" s="124" t="s">
        <v>417</v>
      </c>
      <c r="H21" s="127" t="s">
        <v>384</v>
      </c>
      <c r="I21" s="127" t="s">
        <v>369</v>
      </c>
      <c r="J21" s="124" t="s">
        <v>418</v>
      </c>
    </row>
    <row r="22" ht="18.75" customHeight="1" spans="1:10">
      <c r="A22" s="225" t="s">
        <v>332</v>
      </c>
      <c r="B22" s="127" t="s">
        <v>408</v>
      </c>
      <c r="C22" s="127" t="s">
        <v>363</v>
      </c>
      <c r="D22" s="127" t="s">
        <v>386</v>
      </c>
      <c r="E22" s="124" t="s">
        <v>419</v>
      </c>
      <c r="F22" s="127" t="s">
        <v>382</v>
      </c>
      <c r="G22" s="124" t="s">
        <v>417</v>
      </c>
      <c r="H22" s="127" t="s">
        <v>384</v>
      </c>
      <c r="I22" s="127" t="s">
        <v>369</v>
      </c>
      <c r="J22" s="124" t="s">
        <v>420</v>
      </c>
    </row>
    <row r="23" ht="18.75" customHeight="1" spans="1:10">
      <c r="A23" s="225" t="s">
        <v>332</v>
      </c>
      <c r="B23" s="127" t="s">
        <v>408</v>
      </c>
      <c r="C23" s="127" t="s">
        <v>363</v>
      </c>
      <c r="D23" s="127" t="s">
        <v>390</v>
      </c>
      <c r="E23" s="124" t="s">
        <v>391</v>
      </c>
      <c r="F23" s="127" t="s">
        <v>421</v>
      </c>
      <c r="G23" s="124" t="s">
        <v>422</v>
      </c>
      <c r="H23" s="127" t="s">
        <v>393</v>
      </c>
      <c r="I23" s="127" t="s">
        <v>369</v>
      </c>
      <c r="J23" s="124" t="s">
        <v>423</v>
      </c>
    </row>
    <row r="24" ht="18.75" customHeight="1" spans="1:10">
      <c r="A24" s="225" t="s">
        <v>332</v>
      </c>
      <c r="B24" s="127" t="s">
        <v>408</v>
      </c>
      <c r="C24" s="127" t="s">
        <v>395</v>
      </c>
      <c r="D24" s="127" t="s">
        <v>396</v>
      </c>
      <c r="E24" s="124" t="s">
        <v>424</v>
      </c>
      <c r="F24" s="127" t="s">
        <v>366</v>
      </c>
      <c r="G24" s="124" t="s">
        <v>402</v>
      </c>
      <c r="H24" s="127" t="s">
        <v>402</v>
      </c>
      <c r="I24" s="127" t="s">
        <v>399</v>
      </c>
      <c r="J24" s="124" t="s">
        <v>425</v>
      </c>
    </row>
    <row r="25" ht="18.75" customHeight="1" spans="1:10">
      <c r="A25" s="225" t="s">
        <v>332</v>
      </c>
      <c r="B25" s="127" t="s">
        <v>408</v>
      </c>
      <c r="C25" s="127" t="s">
        <v>395</v>
      </c>
      <c r="D25" s="127" t="s">
        <v>396</v>
      </c>
      <c r="E25" s="124" t="s">
        <v>426</v>
      </c>
      <c r="F25" s="127" t="s">
        <v>366</v>
      </c>
      <c r="G25" s="124" t="s">
        <v>427</v>
      </c>
      <c r="H25" s="127" t="s">
        <v>427</v>
      </c>
      <c r="I25" s="127" t="s">
        <v>399</v>
      </c>
      <c r="J25" s="124" t="s">
        <v>428</v>
      </c>
    </row>
    <row r="26" ht="18.75" customHeight="1" spans="1:10">
      <c r="A26" s="225" t="s">
        <v>332</v>
      </c>
      <c r="B26" s="127" t="s">
        <v>408</v>
      </c>
      <c r="C26" s="127" t="s">
        <v>404</v>
      </c>
      <c r="D26" s="127" t="s">
        <v>405</v>
      </c>
      <c r="E26" s="124" t="s">
        <v>429</v>
      </c>
      <c r="F26" s="127" t="s">
        <v>382</v>
      </c>
      <c r="G26" s="124" t="s">
        <v>417</v>
      </c>
      <c r="H26" s="127" t="s">
        <v>384</v>
      </c>
      <c r="I26" s="127" t="s">
        <v>369</v>
      </c>
      <c r="J26" s="124" t="s">
        <v>430</v>
      </c>
    </row>
    <row r="27" ht="18.75" customHeight="1" spans="1:10">
      <c r="A27" s="225" t="s">
        <v>336</v>
      </c>
      <c r="B27" s="127" t="s">
        <v>431</v>
      </c>
      <c r="C27" s="127" t="s">
        <v>363</v>
      </c>
      <c r="D27" s="127" t="s">
        <v>364</v>
      </c>
      <c r="E27" s="124" t="s">
        <v>432</v>
      </c>
      <c r="F27" s="127" t="s">
        <v>366</v>
      </c>
      <c r="G27" s="124" t="s">
        <v>433</v>
      </c>
      <c r="H27" s="127" t="s">
        <v>434</v>
      </c>
      <c r="I27" s="127" t="s">
        <v>369</v>
      </c>
      <c r="J27" s="124" t="s">
        <v>435</v>
      </c>
    </row>
    <row r="28" ht="18.75" customHeight="1" spans="1:10">
      <c r="A28" s="225" t="s">
        <v>336</v>
      </c>
      <c r="B28" s="127" t="s">
        <v>431</v>
      </c>
      <c r="C28" s="127" t="s">
        <v>363</v>
      </c>
      <c r="D28" s="127" t="s">
        <v>364</v>
      </c>
      <c r="E28" s="124" t="s">
        <v>436</v>
      </c>
      <c r="F28" s="127" t="s">
        <v>366</v>
      </c>
      <c r="G28" s="124" t="s">
        <v>437</v>
      </c>
      <c r="H28" s="127" t="s">
        <v>434</v>
      </c>
      <c r="I28" s="127" t="s">
        <v>369</v>
      </c>
      <c r="J28" s="124" t="s">
        <v>438</v>
      </c>
    </row>
    <row r="29" ht="18.75" customHeight="1" spans="1:10">
      <c r="A29" s="225" t="s">
        <v>336</v>
      </c>
      <c r="B29" s="127" t="s">
        <v>431</v>
      </c>
      <c r="C29" s="127" t="s">
        <v>363</v>
      </c>
      <c r="D29" s="127" t="s">
        <v>364</v>
      </c>
      <c r="E29" s="124" t="s">
        <v>439</v>
      </c>
      <c r="F29" s="127" t="s">
        <v>366</v>
      </c>
      <c r="G29" s="124" t="s">
        <v>440</v>
      </c>
      <c r="H29" s="127" t="s">
        <v>434</v>
      </c>
      <c r="I29" s="127" t="s">
        <v>369</v>
      </c>
      <c r="J29" s="124" t="s">
        <v>441</v>
      </c>
    </row>
    <row r="30" ht="18.75" customHeight="1" spans="1:10">
      <c r="A30" s="225" t="s">
        <v>336</v>
      </c>
      <c r="B30" s="127" t="s">
        <v>431</v>
      </c>
      <c r="C30" s="127" t="s">
        <v>363</v>
      </c>
      <c r="D30" s="127" t="s">
        <v>364</v>
      </c>
      <c r="E30" s="124" t="s">
        <v>442</v>
      </c>
      <c r="F30" s="127" t="s">
        <v>366</v>
      </c>
      <c r="G30" s="124" t="s">
        <v>443</v>
      </c>
      <c r="H30" s="127" t="s">
        <v>434</v>
      </c>
      <c r="I30" s="127" t="s">
        <v>369</v>
      </c>
      <c r="J30" s="124" t="s">
        <v>444</v>
      </c>
    </row>
    <row r="31" ht="18.75" customHeight="1" spans="1:10">
      <c r="A31" s="225" t="s">
        <v>336</v>
      </c>
      <c r="B31" s="127" t="s">
        <v>431</v>
      </c>
      <c r="C31" s="127" t="s">
        <v>363</v>
      </c>
      <c r="D31" s="127" t="s">
        <v>364</v>
      </c>
      <c r="E31" s="124" t="s">
        <v>445</v>
      </c>
      <c r="F31" s="127" t="s">
        <v>366</v>
      </c>
      <c r="G31" s="124" t="s">
        <v>446</v>
      </c>
      <c r="H31" s="127" t="s">
        <v>434</v>
      </c>
      <c r="I31" s="127" t="s">
        <v>369</v>
      </c>
      <c r="J31" s="124" t="s">
        <v>447</v>
      </c>
    </row>
    <row r="32" ht="18.75" customHeight="1" spans="1:10">
      <c r="A32" s="225" t="s">
        <v>336</v>
      </c>
      <c r="B32" s="127" t="s">
        <v>431</v>
      </c>
      <c r="C32" s="127" t="s">
        <v>363</v>
      </c>
      <c r="D32" s="127" t="s">
        <v>364</v>
      </c>
      <c r="E32" s="124" t="s">
        <v>448</v>
      </c>
      <c r="F32" s="127" t="s">
        <v>366</v>
      </c>
      <c r="G32" s="124" t="s">
        <v>449</v>
      </c>
      <c r="H32" s="127" t="s">
        <v>450</v>
      </c>
      <c r="I32" s="127" t="s">
        <v>369</v>
      </c>
      <c r="J32" s="124" t="s">
        <v>451</v>
      </c>
    </row>
    <row r="33" ht="18.75" customHeight="1" spans="1:10">
      <c r="A33" s="225" t="s">
        <v>336</v>
      </c>
      <c r="B33" s="127" t="s">
        <v>431</v>
      </c>
      <c r="C33" s="127" t="s">
        <v>363</v>
      </c>
      <c r="D33" s="127" t="s">
        <v>380</v>
      </c>
      <c r="E33" s="124" t="s">
        <v>452</v>
      </c>
      <c r="F33" s="127" t="s">
        <v>366</v>
      </c>
      <c r="G33" s="124" t="s">
        <v>453</v>
      </c>
      <c r="H33" s="127" t="s">
        <v>384</v>
      </c>
      <c r="I33" s="127" t="s">
        <v>369</v>
      </c>
      <c r="J33" s="124" t="s">
        <v>454</v>
      </c>
    </row>
    <row r="34" ht="18.75" customHeight="1" spans="1:10">
      <c r="A34" s="225" t="s">
        <v>336</v>
      </c>
      <c r="B34" s="127" t="s">
        <v>431</v>
      </c>
      <c r="C34" s="127" t="s">
        <v>363</v>
      </c>
      <c r="D34" s="127" t="s">
        <v>386</v>
      </c>
      <c r="E34" s="124" t="s">
        <v>455</v>
      </c>
      <c r="F34" s="127" t="s">
        <v>366</v>
      </c>
      <c r="G34" s="124" t="s">
        <v>453</v>
      </c>
      <c r="H34" s="127" t="s">
        <v>384</v>
      </c>
      <c r="I34" s="127" t="s">
        <v>369</v>
      </c>
      <c r="J34" s="124" t="s">
        <v>456</v>
      </c>
    </row>
    <row r="35" ht="18.75" customHeight="1" spans="1:10">
      <c r="A35" s="225" t="s">
        <v>336</v>
      </c>
      <c r="B35" s="127" t="s">
        <v>431</v>
      </c>
      <c r="C35" s="127" t="s">
        <v>363</v>
      </c>
      <c r="D35" s="127" t="s">
        <v>390</v>
      </c>
      <c r="E35" s="124" t="s">
        <v>391</v>
      </c>
      <c r="F35" s="127" t="s">
        <v>366</v>
      </c>
      <c r="G35" s="124" t="s">
        <v>457</v>
      </c>
      <c r="H35" s="127" t="s">
        <v>393</v>
      </c>
      <c r="I35" s="127" t="s">
        <v>369</v>
      </c>
      <c r="J35" s="124" t="s">
        <v>458</v>
      </c>
    </row>
    <row r="36" ht="18.75" customHeight="1" spans="1:10">
      <c r="A36" s="225" t="s">
        <v>336</v>
      </c>
      <c r="B36" s="127" t="s">
        <v>431</v>
      </c>
      <c r="C36" s="127" t="s">
        <v>395</v>
      </c>
      <c r="D36" s="127" t="s">
        <v>459</v>
      </c>
      <c r="E36" s="124" t="s">
        <v>460</v>
      </c>
      <c r="F36" s="127" t="s">
        <v>421</v>
      </c>
      <c r="G36" s="124" t="s">
        <v>461</v>
      </c>
      <c r="H36" s="127" t="s">
        <v>461</v>
      </c>
      <c r="I36" s="127" t="s">
        <v>399</v>
      </c>
      <c r="J36" s="124" t="s">
        <v>462</v>
      </c>
    </row>
    <row r="37" ht="18.75" customHeight="1" spans="1:10">
      <c r="A37" s="225" t="s">
        <v>336</v>
      </c>
      <c r="B37" s="127" t="s">
        <v>431</v>
      </c>
      <c r="C37" s="127" t="s">
        <v>395</v>
      </c>
      <c r="D37" s="127" t="s">
        <v>396</v>
      </c>
      <c r="E37" s="124" t="s">
        <v>463</v>
      </c>
      <c r="F37" s="127" t="s">
        <v>366</v>
      </c>
      <c r="G37" s="124" t="s">
        <v>398</v>
      </c>
      <c r="H37" s="127" t="s">
        <v>398</v>
      </c>
      <c r="I37" s="127" t="s">
        <v>399</v>
      </c>
      <c r="J37" s="124" t="s">
        <v>464</v>
      </c>
    </row>
    <row r="38" ht="18.75" customHeight="1" spans="1:10">
      <c r="A38" s="225" t="s">
        <v>336</v>
      </c>
      <c r="B38" s="127" t="s">
        <v>431</v>
      </c>
      <c r="C38" s="127" t="s">
        <v>395</v>
      </c>
      <c r="D38" s="127" t="s">
        <v>396</v>
      </c>
      <c r="E38" s="124" t="s">
        <v>465</v>
      </c>
      <c r="F38" s="127" t="s">
        <v>366</v>
      </c>
      <c r="G38" s="124" t="s">
        <v>402</v>
      </c>
      <c r="H38" s="127" t="s">
        <v>402</v>
      </c>
      <c r="I38" s="127" t="s">
        <v>399</v>
      </c>
      <c r="J38" s="124" t="s">
        <v>466</v>
      </c>
    </row>
    <row r="39" ht="18.75" customHeight="1" spans="1:10">
      <c r="A39" s="225" t="s">
        <v>336</v>
      </c>
      <c r="B39" s="127" t="s">
        <v>431</v>
      </c>
      <c r="C39" s="127" t="s">
        <v>404</v>
      </c>
      <c r="D39" s="127" t="s">
        <v>405</v>
      </c>
      <c r="E39" s="124" t="s">
        <v>467</v>
      </c>
      <c r="F39" s="127" t="s">
        <v>382</v>
      </c>
      <c r="G39" s="124" t="s">
        <v>383</v>
      </c>
      <c r="H39" s="127" t="s">
        <v>384</v>
      </c>
      <c r="I39" s="127" t="s">
        <v>369</v>
      </c>
      <c r="J39" s="124" t="s">
        <v>468</v>
      </c>
    </row>
    <row r="40" ht="18.75" customHeight="1" spans="1:10">
      <c r="A40" s="225" t="s">
        <v>328</v>
      </c>
      <c r="B40" s="127" t="s">
        <v>469</v>
      </c>
      <c r="C40" s="127" t="s">
        <v>363</v>
      </c>
      <c r="D40" s="127" t="s">
        <v>364</v>
      </c>
      <c r="E40" s="124" t="s">
        <v>470</v>
      </c>
      <c r="F40" s="127" t="s">
        <v>382</v>
      </c>
      <c r="G40" s="124" t="s">
        <v>194</v>
      </c>
      <c r="H40" s="127" t="s">
        <v>368</v>
      </c>
      <c r="I40" s="127" t="s">
        <v>369</v>
      </c>
      <c r="J40" s="124" t="s">
        <v>471</v>
      </c>
    </row>
    <row r="41" ht="18.75" customHeight="1" spans="1:10">
      <c r="A41" s="225" t="s">
        <v>328</v>
      </c>
      <c r="B41" s="127" t="s">
        <v>469</v>
      </c>
      <c r="C41" s="127" t="s">
        <v>363</v>
      </c>
      <c r="D41" s="127" t="s">
        <v>364</v>
      </c>
      <c r="E41" s="124" t="s">
        <v>472</v>
      </c>
      <c r="F41" s="127" t="s">
        <v>382</v>
      </c>
      <c r="G41" s="124" t="s">
        <v>194</v>
      </c>
      <c r="H41" s="127" t="s">
        <v>368</v>
      </c>
      <c r="I41" s="127" t="s">
        <v>369</v>
      </c>
      <c r="J41" s="124" t="s">
        <v>473</v>
      </c>
    </row>
    <row r="42" ht="18.75" customHeight="1" spans="1:10">
      <c r="A42" s="225" t="s">
        <v>328</v>
      </c>
      <c r="B42" s="127" t="s">
        <v>469</v>
      </c>
      <c r="C42" s="127" t="s">
        <v>363</v>
      </c>
      <c r="D42" s="127" t="s">
        <v>364</v>
      </c>
      <c r="E42" s="124" t="s">
        <v>474</v>
      </c>
      <c r="F42" s="127" t="s">
        <v>382</v>
      </c>
      <c r="G42" s="124" t="s">
        <v>475</v>
      </c>
      <c r="H42" s="127" t="s">
        <v>368</v>
      </c>
      <c r="I42" s="127" t="s">
        <v>369</v>
      </c>
      <c r="J42" s="124" t="s">
        <v>476</v>
      </c>
    </row>
    <row r="43" ht="18.75" customHeight="1" spans="1:10">
      <c r="A43" s="225" t="s">
        <v>328</v>
      </c>
      <c r="B43" s="127" t="s">
        <v>469</v>
      </c>
      <c r="C43" s="127" t="s">
        <v>363</v>
      </c>
      <c r="D43" s="127" t="s">
        <v>380</v>
      </c>
      <c r="E43" s="124" t="s">
        <v>477</v>
      </c>
      <c r="F43" s="127" t="s">
        <v>382</v>
      </c>
      <c r="G43" s="124" t="s">
        <v>478</v>
      </c>
      <c r="H43" s="127" t="s">
        <v>384</v>
      </c>
      <c r="I43" s="127" t="s">
        <v>369</v>
      </c>
      <c r="J43" s="124" t="s">
        <v>479</v>
      </c>
    </row>
    <row r="44" ht="18.75" customHeight="1" spans="1:10">
      <c r="A44" s="225" t="s">
        <v>328</v>
      </c>
      <c r="B44" s="127" t="s">
        <v>469</v>
      </c>
      <c r="C44" s="127" t="s">
        <v>363</v>
      </c>
      <c r="D44" s="127" t="s">
        <v>380</v>
      </c>
      <c r="E44" s="124" t="s">
        <v>480</v>
      </c>
      <c r="F44" s="127" t="s">
        <v>382</v>
      </c>
      <c r="G44" s="124" t="s">
        <v>383</v>
      </c>
      <c r="H44" s="127" t="s">
        <v>384</v>
      </c>
      <c r="I44" s="127" t="s">
        <v>369</v>
      </c>
      <c r="J44" s="124" t="s">
        <v>481</v>
      </c>
    </row>
    <row r="45" ht="18.75" customHeight="1" spans="1:10">
      <c r="A45" s="225" t="s">
        <v>328</v>
      </c>
      <c r="B45" s="127" t="s">
        <v>469</v>
      </c>
      <c r="C45" s="127" t="s">
        <v>363</v>
      </c>
      <c r="D45" s="127" t="s">
        <v>380</v>
      </c>
      <c r="E45" s="124" t="s">
        <v>482</v>
      </c>
      <c r="F45" s="127" t="s">
        <v>382</v>
      </c>
      <c r="G45" s="124" t="s">
        <v>383</v>
      </c>
      <c r="H45" s="127" t="s">
        <v>384</v>
      </c>
      <c r="I45" s="127" t="s">
        <v>369</v>
      </c>
      <c r="J45" s="124" t="s">
        <v>483</v>
      </c>
    </row>
    <row r="46" ht="18.75" customHeight="1" spans="1:10">
      <c r="A46" s="225" t="s">
        <v>328</v>
      </c>
      <c r="B46" s="127" t="s">
        <v>469</v>
      </c>
      <c r="C46" s="127" t="s">
        <v>363</v>
      </c>
      <c r="D46" s="127" t="s">
        <v>386</v>
      </c>
      <c r="E46" s="124" t="s">
        <v>484</v>
      </c>
      <c r="F46" s="127" t="s">
        <v>366</v>
      </c>
      <c r="G46" s="124" t="s">
        <v>453</v>
      </c>
      <c r="H46" s="127" t="s">
        <v>384</v>
      </c>
      <c r="I46" s="127" t="s">
        <v>369</v>
      </c>
      <c r="J46" s="124" t="s">
        <v>485</v>
      </c>
    </row>
    <row r="47" ht="18.75" customHeight="1" spans="1:10">
      <c r="A47" s="225" t="s">
        <v>328</v>
      </c>
      <c r="B47" s="127" t="s">
        <v>469</v>
      </c>
      <c r="C47" s="127" t="s">
        <v>363</v>
      </c>
      <c r="D47" s="127" t="s">
        <v>386</v>
      </c>
      <c r="E47" s="124" t="s">
        <v>486</v>
      </c>
      <c r="F47" s="127" t="s">
        <v>366</v>
      </c>
      <c r="G47" s="124" t="s">
        <v>453</v>
      </c>
      <c r="H47" s="127" t="s">
        <v>384</v>
      </c>
      <c r="I47" s="127" t="s">
        <v>369</v>
      </c>
      <c r="J47" s="124" t="s">
        <v>487</v>
      </c>
    </row>
    <row r="48" ht="18.75" customHeight="1" spans="1:10">
      <c r="A48" s="225" t="s">
        <v>328</v>
      </c>
      <c r="B48" s="127" t="s">
        <v>469</v>
      </c>
      <c r="C48" s="127" t="s">
        <v>395</v>
      </c>
      <c r="D48" s="127" t="s">
        <v>396</v>
      </c>
      <c r="E48" s="124" t="s">
        <v>488</v>
      </c>
      <c r="F48" s="127" t="s">
        <v>366</v>
      </c>
      <c r="G48" s="124" t="s">
        <v>489</v>
      </c>
      <c r="H48" s="127" t="s">
        <v>489</v>
      </c>
      <c r="I48" s="127" t="s">
        <v>399</v>
      </c>
      <c r="J48" s="124" t="s">
        <v>490</v>
      </c>
    </row>
    <row r="49" ht="18.75" customHeight="1" spans="1:10">
      <c r="A49" s="225" t="s">
        <v>328</v>
      </c>
      <c r="B49" s="127" t="s">
        <v>469</v>
      </c>
      <c r="C49" s="127" t="s">
        <v>395</v>
      </c>
      <c r="D49" s="127" t="s">
        <v>396</v>
      </c>
      <c r="E49" s="124" t="s">
        <v>491</v>
      </c>
      <c r="F49" s="127" t="s">
        <v>366</v>
      </c>
      <c r="G49" s="124" t="s">
        <v>492</v>
      </c>
      <c r="H49" s="127" t="s">
        <v>492</v>
      </c>
      <c r="I49" s="127" t="s">
        <v>399</v>
      </c>
      <c r="J49" s="124" t="s">
        <v>493</v>
      </c>
    </row>
    <row r="50" ht="18.75" customHeight="1" spans="1:10">
      <c r="A50" s="225" t="s">
        <v>328</v>
      </c>
      <c r="B50" s="127" t="s">
        <v>469</v>
      </c>
      <c r="C50" s="127" t="s">
        <v>395</v>
      </c>
      <c r="D50" s="127" t="s">
        <v>494</v>
      </c>
      <c r="E50" s="124" t="s">
        <v>495</v>
      </c>
      <c r="F50" s="127" t="s">
        <v>366</v>
      </c>
      <c r="G50" s="124" t="s">
        <v>496</v>
      </c>
      <c r="H50" s="127" t="s">
        <v>496</v>
      </c>
      <c r="I50" s="127" t="s">
        <v>399</v>
      </c>
      <c r="J50" s="124" t="s">
        <v>497</v>
      </c>
    </row>
    <row r="51" ht="18.75" customHeight="1" spans="1:10">
      <c r="A51" s="225" t="s">
        <v>328</v>
      </c>
      <c r="B51" s="127" t="s">
        <v>469</v>
      </c>
      <c r="C51" s="127" t="s">
        <v>395</v>
      </c>
      <c r="D51" s="127" t="s">
        <v>494</v>
      </c>
      <c r="E51" s="124" t="s">
        <v>498</v>
      </c>
      <c r="F51" s="127" t="s">
        <v>366</v>
      </c>
      <c r="G51" s="124" t="s">
        <v>499</v>
      </c>
      <c r="H51" s="127" t="s">
        <v>499</v>
      </c>
      <c r="I51" s="127" t="s">
        <v>399</v>
      </c>
      <c r="J51" s="124" t="s">
        <v>500</v>
      </c>
    </row>
    <row r="52" ht="18.75" customHeight="1" spans="1:10">
      <c r="A52" s="225" t="s">
        <v>328</v>
      </c>
      <c r="B52" s="127" t="s">
        <v>469</v>
      </c>
      <c r="C52" s="127" t="s">
        <v>404</v>
      </c>
      <c r="D52" s="127" t="s">
        <v>405</v>
      </c>
      <c r="E52" s="124" t="s">
        <v>406</v>
      </c>
      <c r="F52" s="127" t="s">
        <v>382</v>
      </c>
      <c r="G52" s="124" t="s">
        <v>383</v>
      </c>
      <c r="H52" s="127" t="s">
        <v>384</v>
      </c>
      <c r="I52" s="127" t="s">
        <v>369</v>
      </c>
      <c r="J52" s="124" t="s">
        <v>501</v>
      </c>
    </row>
    <row r="53" ht="18.75" customHeight="1" spans="1:10">
      <c r="A53" s="225" t="s">
        <v>343</v>
      </c>
      <c r="B53" s="127" t="s">
        <v>502</v>
      </c>
      <c r="C53" s="127" t="s">
        <v>363</v>
      </c>
      <c r="D53" s="127" t="s">
        <v>364</v>
      </c>
      <c r="E53" s="124" t="s">
        <v>503</v>
      </c>
      <c r="F53" s="127" t="s">
        <v>366</v>
      </c>
      <c r="G53" s="124" t="s">
        <v>504</v>
      </c>
      <c r="H53" s="127" t="s">
        <v>505</v>
      </c>
      <c r="I53" s="127" t="s">
        <v>369</v>
      </c>
      <c r="J53" s="124" t="s">
        <v>506</v>
      </c>
    </row>
    <row r="54" ht="18.75" customHeight="1" spans="1:10">
      <c r="A54" s="225" t="s">
        <v>343</v>
      </c>
      <c r="B54" s="127" t="s">
        <v>502</v>
      </c>
      <c r="C54" s="127" t="s">
        <v>363</v>
      </c>
      <c r="D54" s="127" t="s">
        <v>380</v>
      </c>
      <c r="E54" s="124" t="s">
        <v>507</v>
      </c>
      <c r="F54" s="127" t="s">
        <v>366</v>
      </c>
      <c r="G54" s="124" t="s">
        <v>453</v>
      </c>
      <c r="H54" s="127" t="s">
        <v>384</v>
      </c>
      <c r="I54" s="127" t="s">
        <v>369</v>
      </c>
      <c r="J54" s="124" t="s">
        <v>508</v>
      </c>
    </row>
    <row r="55" ht="18.75" customHeight="1" spans="1:10">
      <c r="A55" s="225" t="s">
        <v>343</v>
      </c>
      <c r="B55" s="127" t="s">
        <v>502</v>
      </c>
      <c r="C55" s="127" t="s">
        <v>363</v>
      </c>
      <c r="D55" s="127" t="s">
        <v>386</v>
      </c>
      <c r="E55" s="124" t="s">
        <v>509</v>
      </c>
      <c r="F55" s="127" t="s">
        <v>382</v>
      </c>
      <c r="G55" s="124" t="s">
        <v>478</v>
      </c>
      <c r="H55" s="127" t="s">
        <v>384</v>
      </c>
      <c r="I55" s="127" t="s">
        <v>369</v>
      </c>
      <c r="J55" s="124" t="s">
        <v>510</v>
      </c>
    </row>
    <row r="56" ht="18.75" customHeight="1" spans="1:10">
      <c r="A56" s="225" t="s">
        <v>343</v>
      </c>
      <c r="B56" s="127" t="s">
        <v>502</v>
      </c>
      <c r="C56" s="127" t="s">
        <v>363</v>
      </c>
      <c r="D56" s="127" t="s">
        <v>390</v>
      </c>
      <c r="E56" s="124" t="s">
        <v>391</v>
      </c>
      <c r="F56" s="127" t="s">
        <v>421</v>
      </c>
      <c r="G56" s="124" t="s">
        <v>449</v>
      </c>
      <c r="H56" s="127" t="s">
        <v>393</v>
      </c>
      <c r="I56" s="127" t="s">
        <v>369</v>
      </c>
      <c r="J56" s="124" t="s">
        <v>511</v>
      </c>
    </row>
    <row r="57" ht="18.75" customHeight="1" spans="1:10">
      <c r="A57" s="225" t="s">
        <v>343</v>
      </c>
      <c r="B57" s="127" t="s">
        <v>502</v>
      </c>
      <c r="C57" s="127" t="s">
        <v>395</v>
      </c>
      <c r="D57" s="127" t="s">
        <v>396</v>
      </c>
      <c r="E57" s="124" t="s">
        <v>512</v>
      </c>
      <c r="F57" s="127" t="s">
        <v>366</v>
      </c>
      <c r="G57" s="124" t="s">
        <v>398</v>
      </c>
      <c r="H57" s="127" t="s">
        <v>398</v>
      </c>
      <c r="I57" s="127" t="s">
        <v>399</v>
      </c>
      <c r="J57" s="124" t="s">
        <v>513</v>
      </c>
    </row>
    <row r="58" ht="18.75" customHeight="1" spans="1:10">
      <c r="A58" s="225" t="s">
        <v>343</v>
      </c>
      <c r="B58" s="127" t="s">
        <v>502</v>
      </c>
      <c r="C58" s="127" t="s">
        <v>395</v>
      </c>
      <c r="D58" s="127" t="s">
        <v>396</v>
      </c>
      <c r="E58" s="124" t="s">
        <v>514</v>
      </c>
      <c r="F58" s="127" t="s">
        <v>366</v>
      </c>
      <c r="G58" s="124" t="s">
        <v>398</v>
      </c>
      <c r="H58" s="127" t="s">
        <v>398</v>
      </c>
      <c r="I58" s="127" t="s">
        <v>399</v>
      </c>
      <c r="J58" s="124" t="s">
        <v>515</v>
      </c>
    </row>
    <row r="59" ht="18.75" customHeight="1" spans="1:10">
      <c r="A59" s="225" t="s">
        <v>343</v>
      </c>
      <c r="B59" s="127" t="s">
        <v>502</v>
      </c>
      <c r="C59" s="127" t="s">
        <v>395</v>
      </c>
      <c r="D59" s="127" t="s">
        <v>396</v>
      </c>
      <c r="E59" s="124" t="s">
        <v>516</v>
      </c>
      <c r="F59" s="127" t="s">
        <v>366</v>
      </c>
      <c r="G59" s="124" t="s">
        <v>398</v>
      </c>
      <c r="H59" s="127" t="s">
        <v>398</v>
      </c>
      <c r="I59" s="127" t="s">
        <v>369</v>
      </c>
      <c r="J59" s="124" t="s">
        <v>517</v>
      </c>
    </row>
    <row r="60" ht="18.75" customHeight="1" spans="1:10">
      <c r="A60" s="225" t="s">
        <v>343</v>
      </c>
      <c r="B60" s="127" t="s">
        <v>502</v>
      </c>
      <c r="C60" s="127" t="s">
        <v>395</v>
      </c>
      <c r="D60" s="127" t="s">
        <v>396</v>
      </c>
      <c r="E60" s="124" t="s">
        <v>518</v>
      </c>
      <c r="F60" s="127" t="s">
        <v>366</v>
      </c>
      <c r="G60" s="124" t="s">
        <v>398</v>
      </c>
      <c r="H60" s="127" t="s">
        <v>398</v>
      </c>
      <c r="I60" s="127" t="s">
        <v>399</v>
      </c>
      <c r="J60" s="124" t="s">
        <v>519</v>
      </c>
    </row>
    <row r="61" ht="18.75" customHeight="1" spans="1:10">
      <c r="A61" s="225" t="s">
        <v>343</v>
      </c>
      <c r="B61" s="127" t="s">
        <v>502</v>
      </c>
      <c r="C61" s="127" t="s">
        <v>395</v>
      </c>
      <c r="D61" s="127" t="s">
        <v>494</v>
      </c>
      <c r="E61" s="124" t="s">
        <v>520</v>
      </c>
      <c r="F61" s="127" t="s">
        <v>421</v>
      </c>
      <c r="G61" s="124" t="s">
        <v>521</v>
      </c>
      <c r="H61" s="127" t="s">
        <v>521</v>
      </c>
      <c r="I61" s="127" t="s">
        <v>399</v>
      </c>
      <c r="J61" s="124" t="s">
        <v>522</v>
      </c>
    </row>
    <row r="62" ht="18.75" customHeight="1" spans="1:10">
      <c r="A62" s="225" t="s">
        <v>343</v>
      </c>
      <c r="B62" s="127" t="s">
        <v>502</v>
      </c>
      <c r="C62" s="127" t="s">
        <v>404</v>
      </c>
      <c r="D62" s="127" t="s">
        <v>405</v>
      </c>
      <c r="E62" s="124" t="s">
        <v>523</v>
      </c>
      <c r="F62" s="127" t="s">
        <v>382</v>
      </c>
      <c r="G62" s="124" t="s">
        <v>524</v>
      </c>
      <c r="H62" s="127" t="s">
        <v>384</v>
      </c>
      <c r="I62" s="127" t="s">
        <v>369</v>
      </c>
      <c r="J62" s="124" t="s">
        <v>525</v>
      </c>
    </row>
    <row r="63" ht="18.75" customHeight="1" spans="1:10">
      <c r="A63" s="225" t="s">
        <v>349</v>
      </c>
      <c r="B63" s="127" t="s">
        <v>526</v>
      </c>
      <c r="C63" s="127" t="s">
        <v>363</v>
      </c>
      <c r="D63" s="127" t="s">
        <v>364</v>
      </c>
      <c r="E63" s="124" t="s">
        <v>527</v>
      </c>
      <c r="F63" s="127" t="s">
        <v>366</v>
      </c>
      <c r="G63" s="124" t="s">
        <v>528</v>
      </c>
      <c r="H63" s="127" t="s">
        <v>529</v>
      </c>
      <c r="I63" s="127" t="s">
        <v>369</v>
      </c>
      <c r="J63" s="124" t="s">
        <v>530</v>
      </c>
    </row>
    <row r="64" ht="18.75" customHeight="1" spans="1:10">
      <c r="A64" s="225" t="s">
        <v>349</v>
      </c>
      <c r="B64" s="127" t="s">
        <v>526</v>
      </c>
      <c r="C64" s="127" t="s">
        <v>363</v>
      </c>
      <c r="D64" s="127" t="s">
        <v>380</v>
      </c>
      <c r="E64" s="124" t="s">
        <v>531</v>
      </c>
      <c r="F64" s="127" t="s">
        <v>366</v>
      </c>
      <c r="G64" s="124" t="s">
        <v>453</v>
      </c>
      <c r="H64" s="127" t="s">
        <v>384</v>
      </c>
      <c r="I64" s="127" t="s">
        <v>369</v>
      </c>
      <c r="J64" s="124" t="s">
        <v>532</v>
      </c>
    </row>
    <row r="65" ht="18.75" customHeight="1" spans="1:10">
      <c r="A65" s="225" t="s">
        <v>349</v>
      </c>
      <c r="B65" s="127" t="s">
        <v>526</v>
      </c>
      <c r="C65" s="127" t="s">
        <v>363</v>
      </c>
      <c r="D65" s="127" t="s">
        <v>386</v>
      </c>
      <c r="E65" s="124" t="s">
        <v>533</v>
      </c>
      <c r="F65" s="127" t="s">
        <v>366</v>
      </c>
      <c r="G65" s="124" t="s">
        <v>453</v>
      </c>
      <c r="H65" s="127" t="s">
        <v>384</v>
      </c>
      <c r="I65" s="127" t="s">
        <v>369</v>
      </c>
      <c r="J65" s="124" t="s">
        <v>534</v>
      </c>
    </row>
    <row r="66" ht="18.75" customHeight="1" spans="1:10">
      <c r="A66" s="225" t="s">
        <v>349</v>
      </c>
      <c r="B66" s="127" t="s">
        <v>526</v>
      </c>
      <c r="C66" s="127" t="s">
        <v>363</v>
      </c>
      <c r="D66" s="127" t="s">
        <v>390</v>
      </c>
      <c r="E66" s="124" t="s">
        <v>391</v>
      </c>
      <c r="F66" s="127" t="s">
        <v>366</v>
      </c>
      <c r="G66" s="124" t="s">
        <v>535</v>
      </c>
      <c r="H66" s="127" t="s">
        <v>393</v>
      </c>
      <c r="I66" s="127" t="s">
        <v>369</v>
      </c>
      <c r="J66" s="124" t="s">
        <v>458</v>
      </c>
    </row>
    <row r="67" ht="18.75" customHeight="1" spans="1:10">
      <c r="A67" s="225" t="s">
        <v>349</v>
      </c>
      <c r="B67" s="127" t="s">
        <v>526</v>
      </c>
      <c r="C67" s="127" t="s">
        <v>395</v>
      </c>
      <c r="D67" s="127" t="s">
        <v>396</v>
      </c>
      <c r="E67" s="124" t="s">
        <v>536</v>
      </c>
      <c r="F67" s="127" t="s">
        <v>421</v>
      </c>
      <c r="G67" s="124" t="s">
        <v>537</v>
      </c>
      <c r="H67" s="127" t="s">
        <v>538</v>
      </c>
      <c r="I67" s="127" t="s">
        <v>369</v>
      </c>
      <c r="J67" s="124" t="s">
        <v>539</v>
      </c>
    </row>
    <row r="68" ht="18.75" customHeight="1" spans="1:10">
      <c r="A68" s="225" t="s">
        <v>349</v>
      </c>
      <c r="B68" s="127" t="s">
        <v>526</v>
      </c>
      <c r="C68" s="127" t="s">
        <v>395</v>
      </c>
      <c r="D68" s="127" t="s">
        <v>396</v>
      </c>
      <c r="E68" s="124" t="s">
        <v>540</v>
      </c>
      <c r="F68" s="127" t="s">
        <v>366</v>
      </c>
      <c r="G68" s="124" t="s">
        <v>402</v>
      </c>
      <c r="H68" s="127" t="s">
        <v>402</v>
      </c>
      <c r="I68" s="127" t="s">
        <v>399</v>
      </c>
      <c r="J68" s="124" t="s">
        <v>541</v>
      </c>
    </row>
    <row r="69" ht="18.75" customHeight="1" spans="1:10">
      <c r="A69" s="225" t="s">
        <v>349</v>
      </c>
      <c r="B69" s="127" t="s">
        <v>526</v>
      </c>
      <c r="C69" s="127" t="s">
        <v>395</v>
      </c>
      <c r="D69" s="127" t="s">
        <v>494</v>
      </c>
      <c r="E69" s="124" t="s">
        <v>542</v>
      </c>
      <c r="F69" s="127" t="s">
        <v>366</v>
      </c>
      <c r="G69" s="124" t="s">
        <v>499</v>
      </c>
      <c r="H69" s="127" t="s">
        <v>499</v>
      </c>
      <c r="I69" s="127" t="s">
        <v>369</v>
      </c>
      <c r="J69" s="124" t="s">
        <v>543</v>
      </c>
    </row>
    <row r="70" ht="18.75" customHeight="1" spans="1:10">
      <c r="A70" s="225" t="s">
        <v>349</v>
      </c>
      <c r="B70" s="127" t="s">
        <v>526</v>
      </c>
      <c r="C70" s="127" t="s">
        <v>404</v>
      </c>
      <c r="D70" s="127" t="s">
        <v>405</v>
      </c>
      <c r="E70" s="124" t="s">
        <v>523</v>
      </c>
      <c r="F70" s="127" t="s">
        <v>382</v>
      </c>
      <c r="G70" s="124" t="s">
        <v>524</v>
      </c>
      <c r="H70" s="127" t="s">
        <v>384</v>
      </c>
      <c r="I70" s="127" t="s">
        <v>369</v>
      </c>
      <c r="J70" s="124" t="s">
        <v>544</v>
      </c>
    </row>
    <row r="71" ht="18.75" customHeight="1" spans="1:10">
      <c r="A71" s="225" t="s">
        <v>347</v>
      </c>
      <c r="B71" s="127" t="s">
        <v>545</v>
      </c>
      <c r="C71" s="127" t="s">
        <v>363</v>
      </c>
      <c r="D71" s="127" t="s">
        <v>364</v>
      </c>
      <c r="E71" s="124" t="s">
        <v>546</v>
      </c>
      <c r="F71" s="127" t="s">
        <v>366</v>
      </c>
      <c r="G71" s="124" t="s">
        <v>547</v>
      </c>
      <c r="H71" s="127" t="s">
        <v>529</v>
      </c>
      <c r="I71" s="127" t="s">
        <v>369</v>
      </c>
      <c r="J71" s="124" t="s">
        <v>548</v>
      </c>
    </row>
    <row r="72" ht="18.75" customHeight="1" spans="1:10">
      <c r="A72" s="225" t="s">
        <v>347</v>
      </c>
      <c r="B72" s="127" t="s">
        <v>545</v>
      </c>
      <c r="C72" s="127" t="s">
        <v>363</v>
      </c>
      <c r="D72" s="127" t="s">
        <v>364</v>
      </c>
      <c r="E72" s="124" t="s">
        <v>549</v>
      </c>
      <c r="F72" s="127" t="s">
        <v>366</v>
      </c>
      <c r="G72" s="124" t="s">
        <v>550</v>
      </c>
      <c r="H72" s="127" t="s">
        <v>529</v>
      </c>
      <c r="I72" s="127" t="s">
        <v>369</v>
      </c>
      <c r="J72" s="124" t="s">
        <v>551</v>
      </c>
    </row>
    <row r="73" ht="18.75" customHeight="1" spans="1:10">
      <c r="A73" s="225" t="s">
        <v>347</v>
      </c>
      <c r="B73" s="127" t="s">
        <v>545</v>
      </c>
      <c r="C73" s="127" t="s">
        <v>363</v>
      </c>
      <c r="D73" s="127" t="s">
        <v>364</v>
      </c>
      <c r="E73" s="124" t="s">
        <v>552</v>
      </c>
      <c r="F73" s="127" t="s">
        <v>366</v>
      </c>
      <c r="G73" s="124" t="s">
        <v>553</v>
      </c>
      <c r="H73" s="127" t="s">
        <v>529</v>
      </c>
      <c r="I73" s="127" t="s">
        <v>369</v>
      </c>
      <c r="J73" s="124" t="s">
        <v>554</v>
      </c>
    </row>
    <row r="74" ht="18.75" customHeight="1" spans="1:10">
      <c r="A74" s="225" t="s">
        <v>347</v>
      </c>
      <c r="B74" s="127" t="s">
        <v>545</v>
      </c>
      <c r="C74" s="127" t="s">
        <v>363</v>
      </c>
      <c r="D74" s="127" t="s">
        <v>380</v>
      </c>
      <c r="E74" s="124" t="s">
        <v>555</v>
      </c>
      <c r="F74" s="127" t="s">
        <v>366</v>
      </c>
      <c r="G74" s="124" t="s">
        <v>453</v>
      </c>
      <c r="H74" s="127" t="s">
        <v>384</v>
      </c>
      <c r="I74" s="127" t="s">
        <v>369</v>
      </c>
      <c r="J74" s="124" t="s">
        <v>556</v>
      </c>
    </row>
    <row r="75" ht="18.75" customHeight="1" spans="1:10">
      <c r="A75" s="225" t="s">
        <v>347</v>
      </c>
      <c r="B75" s="127" t="s">
        <v>545</v>
      </c>
      <c r="C75" s="127" t="s">
        <v>363</v>
      </c>
      <c r="D75" s="127" t="s">
        <v>386</v>
      </c>
      <c r="E75" s="124" t="s">
        <v>533</v>
      </c>
      <c r="F75" s="127" t="s">
        <v>366</v>
      </c>
      <c r="G75" s="124" t="s">
        <v>453</v>
      </c>
      <c r="H75" s="127" t="s">
        <v>384</v>
      </c>
      <c r="I75" s="127" t="s">
        <v>369</v>
      </c>
      <c r="J75" s="124" t="s">
        <v>557</v>
      </c>
    </row>
    <row r="76" ht="18.75" customHeight="1" spans="1:10">
      <c r="A76" s="225" t="s">
        <v>347</v>
      </c>
      <c r="B76" s="127" t="s">
        <v>545</v>
      </c>
      <c r="C76" s="127" t="s">
        <v>363</v>
      </c>
      <c r="D76" s="127" t="s">
        <v>390</v>
      </c>
      <c r="E76" s="124" t="s">
        <v>391</v>
      </c>
      <c r="F76" s="127" t="s">
        <v>366</v>
      </c>
      <c r="G76" s="124" t="s">
        <v>558</v>
      </c>
      <c r="H76" s="127" t="s">
        <v>393</v>
      </c>
      <c r="I76" s="127" t="s">
        <v>369</v>
      </c>
      <c r="J76" s="124" t="s">
        <v>559</v>
      </c>
    </row>
    <row r="77" ht="18.75" customHeight="1" spans="1:10">
      <c r="A77" s="225" t="s">
        <v>347</v>
      </c>
      <c r="B77" s="127" t="s">
        <v>545</v>
      </c>
      <c r="C77" s="127" t="s">
        <v>395</v>
      </c>
      <c r="D77" s="127" t="s">
        <v>459</v>
      </c>
      <c r="E77" s="124" t="s">
        <v>560</v>
      </c>
      <c r="F77" s="127" t="s">
        <v>366</v>
      </c>
      <c r="G77" s="124" t="s">
        <v>521</v>
      </c>
      <c r="H77" s="127" t="s">
        <v>561</v>
      </c>
      <c r="I77" s="127" t="s">
        <v>399</v>
      </c>
      <c r="J77" s="124" t="s">
        <v>562</v>
      </c>
    </row>
    <row r="78" ht="18.75" customHeight="1" spans="1:10">
      <c r="A78" s="225" t="s">
        <v>347</v>
      </c>
      <c r="B78" s="127" t="s">
        <v>545</v>
      </c>
      <c r="C78" s="127" t="s">
        <v>395</v>
      </c>
      <c r="D78" s="127" t="s">
        <v>396</v>
      </c>
      <c r="E78" s="124" t="s">
        <v>563</v>
      </c>
      <c r="F78" s="127" t="s">
        <v>366</v>
      </c>
      <c r="G78" s="124" t="s">
        <v>402</v>
      </c>
      <c r="H78" s="127" t="s">
        <v>402</v>
      </c>
      <c r="I78" s="127" t="s">
        <v>399</v>
      </c>
      <c r="J78" s="124" t="s">
        <v>564</v>
      </c>
    </row>
    <row r="79" ht="18.75" customHeight="1" spans="1:10">
      <c r="A79" s="225" t="s">
        <v>347</v>
      </c>
      <c r="B79" s="127" t="s">
        <v>545</v>
      </c>
      <c r="C79" s="127" t="s">
        <v>395</v>
      </c>
      <c r="D79" s="127" t="s">
        <v>396</v>
      </c>
      <c r="E79" s="124" t="s">
        <v>565</v>
      </c>
      <c r="F79" s="127" t="s">
        <v>366</v>
      </c>
      <c r="G79" s="124" t="s">
        <v>402</v>
      </c>
      <c r="H79" s="127" t="s">
        <v>402</v>
      </c>
      <c r="I79" s="127" t="s">
        <v>399</v>
      </c>
      <c r="J79" s="124" t="s">
        <v>566</v>
      </c>
    </row>
    <row r="80" ht="18.75" customHeight="1" spans="1:10">
      <c r="A80" s="225" t="s">
        <v>347</v>
      </c>
      <c r="B80" s="127" t="s">
        <v>545</v>
      </c>
      <c r="C80" s="127" t="s">
        <v>395</v>
      </c>
      <c r="D80" s="127" t="s">
        <v>396</v>
      </c>
      <c r="E80" s="124" t="s">
        <v>567</v>
      </c>
      <c r="F80" s="127" t="s">
        <v>366</v>
      </c>
      <c r="G80" s="124" t="s">
        <v>568</v>
      </c>
      <c r="H80" s="127" t="s">
        <v>568</v>
      </c>
      <c r="I80" s="127" t="s">
        <v>399</v>
      </c>
      <c r="J80" s="124" t="s">
        <v>569</v>
      </c>
    </row>
    <row r="81" ht="18.75" customHeight="1" spans="1:10">
      <c r="A81" s="225" t="s">
        <v>347</v>
      </c>
      <c r="B81" s="127" t="s">
        <v>545</v>
      </c>
      <c r="C81" s="127" t="s">
        <v>404</v>
      </c>
      <c r="D81" s="127" t="s">
        <v>405</v>
      </c>
      <c r="E81" s="124" t="s">
        <v>570</v>
      </c>
      <c r="F81" s="127" t="s">
        <v>382</v>
      </c>
      <c r="G81" s="124" t="s">
        <v>524</v>
      </c>
      <c r="H81" s="127" t="s">
        <v>384</v>
      </c>
      <c r="I81" s="127" t="s">
        <v>369</v>
      </c>
      <c r="J81" s="124" t="s">
        <v>571</v>
      </c>
    </row>
    <row r="82" ht="18.75" customHeight="1" spans="1:10">
      <c r="A82" s="225" t="s">
        <v>310</v>
      </c>
      <c r="B82" s="127" t="s">
        <v>572</v>
      </c>
      <c r="C82" s="127" t="s">
        <v>363</v>
      </c>
      <c r="D82" s="127" t="s">
        <v>364</v>
      </c>
      <c r="E82" s="124" t="s">
        <v>573</v>
      </c>
      <c r="F82" s="127" t="s">
        <v>366</v>
      </c>
      <c r="G82" s="124" t="s">
        <v>574</v>
      </c>
      <c r="H82" s="127" t="s">
        <v>575</v>
      </c>
      <c r="I82" s="127" t="s">
        <v>369</v>
      </c>
      <c r="J82" s="124" t="s">
        <v>576</v>
      </c>
    </row>
    <row r="83" ht="18.75" customHeight="1" spans="1:10">
      <c r="A83" s="225" t="s">
        <v>310</v>
      </c>
      <c r="B83" s="127" t="s">
        <v>572</v>
      </c>
      <c r="C83" s="127" t="s">
        <v>363</v>
      </c>
      <c r="D83" s="127" t="s">
        <v>364</v>
      </c>
      <c r="E83" s="124" t="s">
        <v>577</v>
      </c>
      <c r="F83" s="127" t="s">
        <v>366</v>
      </c>
      <c r="G83" s="124" t="s">
        <v>578</v>
      </c>
      <c r="H83" s="127" t="s">
        <v>575</v>
      </c>
      <c r="I83" s="127" t="s">
        <v>369</v>
      </c>
      <c r="J83" s="124" t="s">
        <v>579</v>
      </c>
    </row>
    <row r="84" ht="18.75" customHeight="1" spans="1:10">
      <c r="A84" s="225" t="s">
        <v>310</v>
      </c>
      <c r="B84" s="127" t="s">
        <v>572</v>
      </c>
      <c r="C84" s="127" t="s">
        <v>363</v>
      </c>
      <c r="D84" s="127" t="s">
        <v>364</v>
      </c>
      <c r="E84" s="124" t="s">
        <v>580</v>
      </c>
      <c r="F84" s="127" t="s">
        <v>366</v>
      </c>
      <c r="G84" s="124" t="s">
        <v>581</v>
      </c>
      <c r="H84" s="127" t="s">
        <v>505</v>
      </c>
      <c r="I84" s="127" t="s">
        <v>369</v>
      </c>
      <c r="J84" s="124" t="s">
        <v>582</v>
      </c>
    </row>
    <row r="85" ht="18.75" customHeight="1" spans="1:10">
      <c r="A85" s="225" t="s">
        <v>310</v>
      </c>
      <c r="B85" s="127" t="s">
        <v>572</v>
      </c>
      <c r="C85" s="127" t="s">
        <v>363</v>
      </c>
      <c r="D85" s="127" t="s">
        <v>364</v>
      </c>
      <c r="E85" s="124" t="s">
        <v>583</v>
      </c>
      <c r="F85" s="127" t="s">
        <v>366</v>
      </c>
      <c r="G85" s="124" t="s">
        <v>581</v>
      </c>
      <c r="H85" s="127" t="s">
        <v>505</v>
      </c>
      <c r="I85" s="127" t="s">
        <v>369</v>
      </c>
      <c r="J85" s="124" t="s">
        <v>584</v>
      </c>
    </row>
    <row r="86" ht="18.75" customHeight="1" spans="1:10">
      <c r="A86" s="225" t="s">
        <v>310</v>
      </c>
      <c r="B86" s="127" t="s">
        <v>572</v>
      </c>
      <c r="C86" s="127" t="s">
        <v>363</v>
      </c>
      <c r="D86" s="127" t="s">
        <v>380</v>
      </c>
      <c r="E86" s="124" t="s">
        <v>585</v>
      </c>
      <c r="F86" s="127" t="s">
        <v>382</v>
      </c>
      <c r="G86" s="124" t="s">
        <v>417</v>
      </c>
      <c r="H86" s="127" t="s">
        <v>384</v>
      </c>
      <c r="I86" s="127" t="s">
        <v>369</v>
      </c>
      <c r="J86" s="124" t="s">
        <v>586</v>
      </c>
    </row>
    <row r="87" ht="18.75" customHeight="1" spans="1:10">
      <c r="A87" s="225" t="s">
        <v>310</v>
      </c>
      <c r="B87" s="127" t="s">
        <v>572</v>
      </c>
      <c r="C87" s="127" t="s">
        <v>363</v>
      </c>
      <c r="D87" s="127" t="s">
        <v>386</v>
      </c>
      <c r="E87" s="124" t="s">
        <v>587</v>
      </c>
      <c r="F87" s="127" t="s">
        <v>382</v>
      </c>
      <c r="G87" s="124" t="s">
        <v>383</v>
      </c>
      <c r="H87" s="127" t="s">
        <v>384</v>
      </c>
      <c r="I87" s="127" t="s">
        <v>369</v>
      </c>
      <c r="J87" s="124" t="s">
        <v>588</v>
      </c>
    </row>
    <row r="88" ht="18.75" customHeight="1" spans="1:10">
      <c r="A88" s="225" t="s">
        <v>310</v>
      </c>
      <c r="B88" s="127" t="s">
        <v>572</v>
      </c>
      <c r="C88" s="127" t="s">
        <v>363</v>
      </c>
      <c r="D88" s="127" t="s">
        <v>390</v>
      </c>
      <c r="E88" s="124" t="s">
        <v>391</v>
      </c>
      <c r="F88" s="127" t="s">
        <v>421</v>
      </c>
      <c r="G88" s="124" t="s">
        <v>453</v>
      </c>
      <c r="H88" s="127" t="s">
        <v>393</v>
      </c>
      <c r="I88" s="127" t="s">
        <v>369</v>
      </c>
      <c r="J88" s="124" t="s">
        <v>589</v>
      </c>
    </row>
    <row r="89" ht="18.75" customHeight="1" spans="1:10">
      <c r="A89" s="225" t="s">
        <v>310</v>
      </c>
      <c r="B89" s="127" t="s">
        <v>572</v>
      </c>
      <c r="C89" s="127" t="s">
        <v>395</v>
      </c>
      <c r="D89" s="127" t="s">
        <v>459</v>
      </c>
      <c r="E89" s="124" t="s">
        <v>590</v>
      </c>
      <c r="F89" s="127" t="s">
        <v>366</v>
      </c>
      <c r="G89" s="124" t="s">
        <v>591</v>
      </c>
      <c r="H89" s="127" t="s">
        <v>592</v>
      </c>
      <c r="I89" s="127" t="s">
        <v>369</v>
      </c>
      <c r="J89" s="124" t="s">
        <v>593</v>
      </c>
    </row>
    <row r="90" ht="18.75" customHeight="1" spans="1:10">
      <c r="A90" s="225" t="s">
        <v>310</v>
      </c>
      <c r="B90" s="127" t="s">
        <v>572</v>
      </c>
      <c r="C90" s="127" t="s">
        <v>395</v>
      </c>
      <c r="D90" s="127" t="s">
        <v>396</v>
      </c>
      <c r="E90" s="124" t="s">
        <v>594</v>
      </c>
      <c r="F90" s="127" t="s">
        <v>366</v>
      </c>
      <c r="G90" s="124" t="s">
        <v>398</v>
      </c>
      <c r="H90" s="127" t="s">
        <v>398</v>
      </c>
      <c r="I90" s="127" t="s">
        <v>399</v>
      </c>
      <c r="J90" s="124" t="s">
        <v>595</v>
      </c>
    </row>
    <row r="91" ht="18.75" customHeight="1" spans="1:10">
      <c r="A91" s="225" t="s">
        <v>310</v>
      </c>
      <c r="B91" s="127" t="s">
        <v>572</v>
      </c>
      <c r="C91" s="127" t="s">
        <v>395</v>
      </c>
      <c r="D91" s="127" t="s">
        <v>396</v>
      </c>
      <c r="E91" s="124" t="s">
        <v>596</v>
      </c>
      <c r="F91" s="127" t="s">
        <v>366</v>
      </c>
      <c r="G91" s="124" t="s">
        <v>398</v>
      </c>
      <c r="H91" s="127" t="s">
        <v>398</v>
      </c>
      <c r="I91" s="127" t="s">
        <v>399</v>
      </c>
      <c r="J91" s="124" t="s">
        <v>597</v>
      </c>
    </row>
    <row r="92" ht="18.75" customHeight="1" spans="1:10">
      <c r="A92" s="225" t="s">
        <v>310</v>
      </c>
      <c r="B92" s="127" t="s">
        <v>572</v>
      </c>
      <c r="C92" s="127" t="s">
        <v>395</v>
      </c>
      <c r="D92" s="127" t="s">
        <v>494</v>
      </c>
      <c r="E92" s="124" t="s">
        <v>598</v>
      </c>
      <c r="F92" s="127" t="s">
        <v>366</v>
      </c>
      <c r="G92" s="124" t="s">
        <v>496</v>
      </c>
      <c r="H92" s="127" t="s">
        <v>496</v>
      </c>
      <c r="I92" s="127" t="s">
        <v>399</v>
      </c>
      <c r="J92" s="124" t="s">
        <v>599</v>
      </c>
    </row>
    <row r="93" ht="18.75" customHeight="1" spans="1:10">
      <c r="A93" s="225" t="s">
        <v>310</v>
      </c>
      <c r="B93" s="127" t="s">
        <v>572</v>
      </c>
      <c r="C93" s="127" t="s">
        <v>395</v>
      </c>
      <c r="D93" s="127" t="s">
        <v>600</v>
      </c>
      <c r="E93" s="124" t="s">
        <v>601</v>
      </c>
      <c r="F93" s="127" t="s">
        <v>366</v>
      </c>
      <c r="G93" s="124" t="s">
        <v>602</v>
      </c>
      <c r="H93" s="127" t="s">
        <v>602</v>
      </c>
      <c r="I93" s="127" t="s">
        <v>399</v>
      </c>
      <c r="J93" s="124" t="s">
        <v>603</v>
      </c>
    </row>
    <row r="94" ht="18.75" customHeight="1" spans="1:10">
      <c r="A94" s="225" t="s">
        <v>310</v>
      </c>
      <c r="B94" s="127" t="s">
        <v>572</v>
      </c>
      <c r="C94" s="127" t="s">
        <v>404</v>
      </c>
      <c r="D94" s="127" t="s">
        <v>405</v>
      </c>
      <c r="E94" s="124" t="s">
        <v>604</v>
      </c>
      <c r="F94" s="127" t="s">
        <v>382</v>
      </c>
      <c r="G94" s="124" t="s">
        <v>524</v>
      </c>
      <c r="H94" s="127" t="s">
        <v>384</v>
      </c>
      <c r="I94" s="127" t="s">
        <v>369</v>
      </c>
      <c r="J94" s="124" t="s">
        <v>605</v>
      </c>
    </row>
    <row r="95" ht="18.75" customHeight="1" spans="1:10">
      <c r="A95" s="225" t="s">
        <v>345</v>
      </c>
      <c r="B95" s="127" t="s">
        <v>606</v>
      </c>
      <c r="C95" s="127" t="s">
        <v>363</v>
      </c>
      <c r="D95" s="127" t="s">
        <v>364</v>
      </c>
      <c r="E95" s="124" t="s">
        <v>607</v>
      </c>
      <c r="F95" s="127" t="s">
        <v>382</v>
      </c>
      <c r="G95" s="124" t="s">
        <v>449</v>
      </c>
      <c r="H95" s="127" t="s">
        <v>412</v>
      </c>
      <c r="I95" s="127" t="s">
        <v>369</v>
      </c>
      <c r="J95" s="124" t="s">
        <v>608</v>
      </c>
    </row>
    <row r="96" ht="18.75" customHeight="1" spans="1:10">
      <c r="A96" s="225" t="s">
        <v>345</v>
      </c>
      <c r="B96" s="127" t="s">
        <v>606</v>
      </c>
      <c r="C96" s="127" t="s">
        <v>363</v>
      </c>
      <c r="D96" s="127" t="s">
        <v>364</v>
      </c>
      <c r="E96" s="124" t="s">
        <v>609</v>
      </c>
      <c r="F96" s="127" t="s">
        <v>382</v>
      </c>
      <c r="G96" s="124" t="s">
        <v>440</v>
      </c>
      <c r="H96" s="127" t="s">
        <v>412</v>
      </c>
      <c r="I96" s="127" t="s">
        <v>369</v>
      </c>
      <c r="J96" s="124" t="s">
        <v>610</v>
      </c>
    </row>
    <row r="97" ht="18.75" customHeight="1" spans="1:10">
      <c r="A97" s="225" t="s">
        <v>345</v>
      </c>
      <c r="B97" s="127" t="s">
        <v>606</v>
      </c>
      <c r="C97" s="127" t="s">
        <v>363</v>
      </c>
      <c r="D97" s="127" t="s">
        <v>364</v>
      </c>
      <c r="E97" s="124" t="s">
        <v>611</v>
      </c>
      <c r="F97" s="127" t="s">
        <v>382</v>
      </c>
      <c r="G97" s="124" t="s">
        <v>449</v>
      </c>
      <c r="H97" s="127" t="s">
        <v>612</v>
      </c>
      <c r="I97" s="127" t="s">
        <v>369</v>
      </c>
      <c r="J97" s="124" t="s">
        <v>613</v>
      </c>
    </row>
    <row r="98" ht="18.75" customHeight="1" spans="1:10">
      <c r="A98" s="225" t="s">
        <v>345</v>
      </c>
      <c r="B98" s="127" t="s">
        <v>606</v>
      </c>
      <c r="C98" s="127" t="s">
        <v>363</v>
      </c>
      <c r="D98" s="127" t="s">
        <v>364</v>
      </c>
      <c r="E98" s="124" t="s">
        <v>614</v>
      </c>
      <c r="F98" s="127" t="s">
        <v>366</v>
      </c>
      <c r="G98" s="124" t="s">
        <v>194</v>
      </c>
      <c r="H98" s="127" t="s">
        <v>615</v>
      </c>
      <c r="I98" s="127" t="s">
        <v>369</v>
      </c>
      <c r="J98" s="124" t="s">
        <v>616</v>
      </c>
    </row>
    <row r="99" ht="18.75" customHeight="1" spans="1:10">
      <c r="A99" s="225" t="s">
        <v>345</v>
      </c>
      <c r="B99" s="127" t="s">
        <v>606</v>
      </c>
      <c r="C99" s="127" t="s">
        <v>363</v>
      </c>
      <c r="D99" s="127" t="s">
        <v>380</v>
      </c>
      <c r="E99" s="124" t="s">
        <v>617</v>
      </c>
      <c r="F99" s="127" t="s">
        <v>366</v>
      </c>
      <c r="G99" s="124" t="s">
        <v>453</v>
      </c>
      <c r="H99" s="127" t="s">
        <v>384</v>
      </c>
      <c r="I99" s="127" t="s">
        <v>369</v>
      </c>
      <c r="J99" s="124" t="s">
        <v>618</v>
      </c>
    </row>
    <row r="100" ht="18.75" customHeight="1" spans="1:10">
      <c r="A100" s="225" t="s">
        <v>345</v>
      </c>
      <c r="B100" s="127" t="s">
        <v>606</v>
      </c>
      <c r="C100" s="127" t="s">
        <v>363</v>
      </c>
      <c r="D100" s="127" t="s">
        <v>380</v>
      </c>
      <c r="E100" s="124" t="s">
        <v>619</v>
      </c>
      <c r="F100" s="127" t="s">
        <v>366</v>
      </c>
      <c r="G100" s="124" t="s">
        <v>453</v>
      </c>
      <c r="H100" s="127" t="s">
        <v>384</v>
      </c>
      <c r="I100" s="127" t="s">
        <v>369</v>
      </c>
      <c r="J100" s="124" t="s">
        <v>620</v>
      </c>
    </row>
    <row r="101" ht="18.75" customHeight="1" spans="1:10">
      <c r="A101" s="225" t="s">
        <v>345</v>
      </c>
      <c r="B101" s="127" t="s">
        <v>606</v>
      </c>
      <c r="C101" s="127" t="s">
        <v>363</v>
      </c>
      <c r="D101" s="127" t="s">
        <v>380</v>
      </c>
      <c r="E101" s="124" t="s">
        <v>621</v>
      </c>
      <c r="F101" s="127" t="s">
        <v>366</v>
      </c>
      <c r="G101" s="124" t="s">
        <v>453</v>
      </c>
      <c r="H101" s="127" t="s">
        <v>384</v>
      </c>
      <c r="I101" s="127" t="s">
        <v>369</v>
      </c>
      <c r="J101" s="124" t="s">
        <v>622</v>
      </c>
    </row>
    <row r="102" ht="18.75" customHeight="1" spans="1:10">
      <c r="A102" s="225" t="s">
        <v>345</v>
      </c>
      <c r="B102" s="127" t="s">
        <v>606</v>
      </c>
      <c r="C102" s="127" t="s">
        <v>363</v>
      </c>
      <c r="D102" s="127" t="s">
        <v>386</v>
      </c>
      <c r="E102" s="124" t="s">
        <v>623</v>
      </c>
      <c r="F102" s="127" t="s">
        <v>366</v>
      </c>
      <c r="G102" s="124" t="s">
        <v>624</v>
      </c>
      <c r="H102" s="127" t="s">
        <v>625</v>
      </c>
      <c r="I102" s="127" t="s">
        <v>369</v>
      </c>
      <c r="J102" s="124" t="s">
        <v>626</v>
      </c>
    </row>
    <row r="103" ht="18.75" customHeight="1" spans="1:10">
      <c r="A103" s="225" t="s">
        <v>345</v>
      </c>
      <c r="B103" s="127" t="s">
        <v>606</v>
      </c>
      <c r="C103" s="127" t="s">
        <v>363</v>
      </c>
      <c r="D103" s="127" t="s">
        <v>390</v>
      </c>
      <c r="E103" s="124" t="s">
        <v>391</v>
      </c>
      <c r="F103" s="127" t="s">
        <v>421</v>
      </c>
      <c r="G103" s="124" t="s">
        <v>196</v>
      </c>
      <c r="H103" s="127" t="s">
        <v>393</v>
      </c>
      <c r="I103" s="127" t="s">
        <v>369</v>
      </c>
      <c r="J103" s="124" t="s">
        <v>458</v>
      </c>
    </row>
    <row r="104" ht="18.75" customHeight="1" spans="1:10">
      <c r="A104" s="225" t="s">
        <v>345</v>
      </c>
      <c r="B104" s="127" t="s">
        <v>606</v>
      </c>
      <c r="C104" s="127" t="s">
        <v>395</v>
      </c>
      <c r="D104" s="127" t="s">
        <v>459</v>
      </c>
      <c r="E104" s="124" t="s">
        <v>627</v>
      </c>
      <c r="F104" s="127" t="s">
        <v>366</v>
      </c>
      <c r="G104" s="124" t="s">
        <v>628</v>
      </c>
      <c r="H104" s="127" t="s">
        <v>628</v>
      </c>
      <c r="I104" s="127" t="s">
        <v>399</v>
      </c>
      <c r="J104" s="124" t="s">
        <v>629</v>
      </c>
    </row>
    <row r="105" ht="18.75" customHeight="1" spans="1:10">
      <c r="A105" s="225" t="s">
        <v>345</v>
      </c>
      <c r="B105" s="127" t="s">
        <v>606</v>
      </c>
      <c r="C105" s="127" t="s">
        <v>395</v>
      </c>
      <c r="D105" s="127" t="s">
        <v>396</v>
      </c>
      <c r="E105" s="124" t="s">
        <v>630</v>
      </c>
      <c r="F105" s="127" t="s">
        <v>366</v>
      </c>
      <c r="G105" s="124" t="s">
        <v>537</v>
      </c>
      <c r="H105" s="127" t="s">
        <v>538</v>
      </c>
      <c r="I105" s="127" t="s">
        <v>369</v>
      </c>
      <c r="J105" s="124" t="s">
        <v>631</v>
      </c>
    </row>
    <row r="106" ht="18.75" customHeight="1" spans="1:10">
      <c r="A106" s="225" t="s">
        <v>345</v>
      </c>
      <c r="B106" s="127" t="s">
        <v>606</v>
      </c>
      <c r="C106" s="127" t="s">
        <v>395</v>
      </c>
      <c r="D106" s="127" t="s">
        <v>396</v>
      </c>
      <c r="E106" s="124" t="s">
        <v>632</v>
      </c>
      <c r="F106" s="127" t="s">
        <v>366</v>
      </c>
      <c r="G106" s="124" t="s">
        <v>633</v>
      </c>
      <c r="H106" s="127" t="s">
        <v>633</v>
      </c>
      <c r="I106" s="127" t="s">
        <v>399</v>
      </c>
      <c r="J106" s="124" t="s">
        <v>634</v>
      </c>
    </row>
    <row r="107" ht="18.75" customHeight="1" spans="1:10">
      <c r="A107" s="225" t="s">
        <v>345</v>
      </c>
      <c r="B107" s="127" t="s">
        <v>606</v>
      </c>
      <c r="C107" s="127" t="s">
        <v>395</v>
      </c>
      <c r="D107" s="127" t="s">
        <v>396</v>
      </c>
      <c r="E107" s="124" t="s">
        <v>635</v>
      </c>
      <c r="F107" s="127" t="s">
        <v>366</v>
      </c>
      <c r="G107" s="124" t="s">
        <v>633</v>
      </c>
      <c r="H107" s="127" t="s">
        <v>633</v>
      </c>
      <c r="I107" s="127" t="s">
        <v>399</v>
      </c>
      <c r="J107" s="124" t="s">
        <v>636</v>
      </c>
    </row>
    <row r="108" ht="18.75" customHeight="1" spans="1:10">
      <c r="A108" s="225" t="s">
        <v>345</v>
      </c>
      <c r="B108" s="127" t="s">
        <v>606</v>
      </c>
      <c r="C108" s="127" t="s">
        <v>404</v>
      </c>
      <c r="D108" s="127" t="s">
        <v>405</v>
      </c>
      <c r="E108" s="124" t="s">
        <v>637</v>
      </c>
      <c r="F108" s="127" t="s">
        <v>382</v>
      </c>
      <c r="G108" s="124" t="s">
        <v>524</v>
      </c>
      <c r="H108" s="127" t="s">
        <v>384</v>
      </c>
      <c r="I108" s="127" t="s">
        <v>369</v>
      </c>
      <c r="J108" s="124" t="s">
        <v>638</v>
      </c>
    </row>
    <row r="109" ht="18.75" customHeight="1" spans="1:10">
      <c r="A109" s="225" t="s">
        <v>322</v>
      </c>
      <c r="B109" s="127" t="s">
        <v>639</v>
      </c>
      <c r="C109" s="127" t="s">
        <v>363</v>
      </c>
      <c r="D109" s="127" t="s">
        <v>364</v>
      </c>
      <c r="E109" s="124" t="s">
        <v>640</v>
      </c>
      <c r="F109" s="127" t="s">
        <v>382</v>
      </c>
      <c r="G109" s="124" t="s">
        <v>641</v>
      </c>
      <c r="H109" s="127" t="s">
        <v>642</v>
      </c>
      <c r="I109" s="127" t="s">
        <v>369</v>
      </c>
      <c r="J109" s="124" t="s">
        <v>643</v>
      </c>
    </row>
    <row r="110" ht="18.75" customHeight="1" spans="1:10">
      <c r="A110" s="225" t="s">
        <v>322</v>
      </c>
      <c r="B110" s="127" t="s">
        <v>639</v>
      </c>
      <c r="C110" s="127" t="s">
        <v>363</v>
      </c>
      <c r="D110" s="127" t="s">
        <v>364</v>
      </c>
      <c r="E110" s="124" t="s">
        <v>644</v>
      </c>
      <c r="F110" s="127" t="s">
        <v>382</v>
      </c>
      <c r="G110" s="124" t="s">
        <v>449</v>
      </c>
      <c r="H110" s="127" t="s">
        <v>642</v>
      </c>
      <c r="I110" s="127" t="s">
        <v>369</v>
      </c>
      <c r="J110" s="124" t="s">
        <v>645</v>
      </c>
    </row>
    <row r="111" ht="18.75" customHeight="1" spans="1:10">
      <c r="A111" s="225" t="s">
        <v>322</v>
      </c>
      <c r="B111" s="127" t="s">
        <v>639</v>
      </c>
      <c r="C111" s="127" t="s">
        <v>363</v>
      </c>
      <c r="D111" s="127" t="s">
        <v>380</v>
      </c>
      <c r="E111" s="124" t="s">
        <v>646</v>
      </c>
      <c r="F111" s="127" t="s">
        <v>382</v>
      </c>
      <c r="G111" s="124" t="s">
        <v>383</v>
      </c>
      <c r="H111" s="127" t="s">
        <v>384</v>
      </c>
      <c r="I111" s="127" t="s">
        <v>369</v>
      </c>
      <c r="J111" s="124" t="s">
        <v>647</v>
      </c>
    </row>
    <row r="112" ht="18.75" customHeight="1" spans="1:10">
      <c r="A112" s="225" t="s">
        <v>322</v>
      </c>
      <c r="B112" s="127" t="s">
        <v>639</v>
      </c>
      <c r="C112" s="127" t="s">
        <v>363</v>
      </c>
      <c r="D112" s="127" t="s">
        <v>386</v>
      </c>
      <c r="E112" s="124" t="s">
        <v>648</v>
      </c>
      <c r="F112" s="127" t="s">
        <v>366</v>
      </c>
      <c r="G112" s="124" t="s">
        <v>449</v>
      </c>
      <c r="H112" s="127" t="s">
        <v>388</v>
      </c>
      <c r="I112" s="127" t="s">
        <v>369</v>
      </c>
      <c r="J112" s="124" t="s">
        <v>649</v>
      </c>
    </row>
    <row r="113" ht="18.75" customHeight="1" spans="1:10">
      <c r="A113" s="225" t="s">
        <v>322</v>
      </c>
      <c r="B113" s="127" t="s">
        <v>639</v>
      </c>
      <c r="C113" s="127" t="s">
        <v>363</v>
      </c>
      <c r="D113" s="127" t="s">
        <v>390</v>
      </c>
      <c r="E113" s="124" t="s">
        <v>391</v>
      </c>
      <c r="F113" s="127" t="s">
        <v>421</v>
      </c>
      <c r="G113" s="124" t="s">
        <v>650</v>
      </c>
      <c r="H113" s="127" t="s">
        <v>393</v>
      </c>
      <c r="I113" s="127" t="s">
        <v>369</v>
      </c>
      <c r="J113" s="124" t="s">
        <v>651</v>
      </c>
    </row>
    <row r="114" ht="18.75" customHeight="1" spans="1:10">
      <c r="A114" s="225" t="s">
        <v>322</v>
      </c>
      <c r="B114" s="127" t="s">
        <v>639</v>
      </c>
      <c r="C114" s="127" t="s">
        <v>395</v>
      </c>
      <c r="D114" s="127" t="s">
        <v>396</v>
      </c>
      <c r="E114" s="124" t="s">
        <v>652</v>
      </c>
      <c r="F114" s="127" t="s">
        <v>366</v>
      </c>
      <c r="G114" s="124" t="s">
        <v>398</v>
      </c>
      <c r="H114" s="127" t="s">
        <v>398</v>
      </c>
      <c r="I114" s="127" t="s">
        <v>399</v>
      </c>
      <c r="J114" s="124" t="s">
        <v>653</v>
      </c>
    </row>
    <row r="115" ht="18.75" customHeight="1" spans="1:10">
      <c r="A115" s="225" t="s">
        <v>322</v>
      </c>
      <c r="B115" s="127" t="s">
        <v>639</v>
      </c>
      <c r="C115" s="127" t="s">
        <v>404</v>
      </c>
      <c r="D115" s="127" t="s">
        <v>405</v>
      </c>
      <c r="E115" s="124" t="s">
        <v>654</v>
      </c>
      <c r="F115" s="127" t="s">
        <v>382</v>
      </c>
      <c r="G115" s="124" t="s">
        <v>655</v>
      </c>
      <c r="H115" s="127" t="s">
        <v>384</v>
      </c>
      <c r="I115" s="127" t="s">
        <v>369</v>
      </c>
      <c r="J115" s="124" t="s">
        <v>653</v>
      </c>
    </row>
    <row r="116" ht="18.75" customHeight="1" spans="1:10">
      <c r="A116" s="225" t="s">
        <v>334</v>
      </c>
      <c r="B116" s="127" t="s">
        <v>656</v>
      </c>
      <c r="C116" s="127" t="s">
        <v>363</v>
      </c>
      <c r="D116" s="127" t="s">
        <v>364</v>
      </c>
      <c r="E116" s="124" t="s">
        <v>657</v>
      </c>
      <c r="F116" s="127" t="s">
        <v>382</v>
      </c>
      <c r="G116" s="124" t="s">
        <v>453</v>
      </c>
      <c r="H116" s="127" t="s">
        <v>658</v>
      </c>
      <c r="I116" s="127" t="s">
        <v>369</v>
      </c>
      <c r="J116" s="124" t="s">
        <v>659</v>
      </c>
    </row>
    <row r="117" ht="18.75" customHeight="1" spans="1:10">
      <c r="A117" s="225" t="s">
        <v>334</v>
      </c>
      <c r="B117" s="127" t="s">
        <v>656</v>
      </c>
      <c r="C117" s="127" t="s">
        <v>363</v>
      </c>
      <c r="D117" s="127" t="s">
        <v>380</v>
      </c>
      <c r="E117" s="124" t="s">
        <v>660</v>
      </c>
      <c r="F117" s="127" t="s">
        <v>382</v>
      </c>
      <c r="G117" s="124" t="s">
        <v>453</v>
      </c>
      <c r="H117" s="127" t="s">
        <v>384</v>
      </c>
      <c r="I117" s="127" t="s">
        <v>369</v>
      </c>
      <c r="J117" s="124" t="s">
        <v>661</v>
      </c>
    </row>
    <row r="118" ht="18.75" customHeight="1" spans="1:10">
      <c r="A118" s="225" t="s">
        <v>334</v>
      </c>
      <c r="B118" s="127" t="s">
        <v>656</v>
      </c>
      <c r="C118" s="127" t="s">
        <v>363</v>
      </c>
      <c r="D118" s="127" t="s">
        <v>386</v>
      </c>
      <c r="E118" s="124" t="s">
        <v>509</v>
      </c>
      <c r="F118" s="127" t="s">
        <v>382</v>
      </c>
      <c r="G118" s="124" t="s">
        <v>478</v>
      </c>
      <c r="H118" s="127" t="s">
        <v>384</v>
      </c>
      <c r="I118" s="127" t="s">
        <v>369</v>
      </c>
      <c r="J118" s="124" t="s">
        <v>662</v>
      </c>
    </row>
    <row r="119" ht="18.75" customHeight="1" spans="1:10">
      <c r="A119" s="225" t="s">
        <v>334</v>
      </c>
      <c r="B119" s="127" t="s">
        <v>656</v>
      </c>
      <c r="C119" s="127" t="s">
        <v>363</v>
      </c>
      <c r="D119" s="127" t="s">
        <v>390</v>
      </c>
      <c r="E119" s="124" t="s">
        <v>391</v>
      </c>
      <c r="F119" s="127" t="s">
        <v>421</v>
      </c>
      <c r="G119" s="124" t="s">
        <v>449</v>
      </c>
      <c r="H119" s="127" t="s">
        <v>393</v>
      </c>
      <c r="I119" s="127" t="s">
        <v>369</v>
      </c>
      <c r="J119" s="124" t="s">
        <v>663</v>
      </c>
    </row>
    <row r="120" ht="18.75" customHeight="1" spans="1:10">
      <c r="A120" s="225" t="s">
        <v>334</v>
      </c>
      <c r="B120" s="127" t="s">
        <v>656</v>
      </c>
      <c r="C120" s="127" t="s">
        <v>395</v>
      </c>
      <c r="D120" s="127" t="s">
        <v>396</v>
      </c>
      <c r="E120" s="124" t="s">
        <v>512</v>
      </c>
      <c r="F120" s="127" t="s">
        <v>366</v>
      </c>
      <c r="G120" s="124" t="s">
        <v>398</v>
      </c>
      <c r="H120" s="127" t="s">
        <v>398</v>
      </c>
      <c r="I120" s="127" t="s">
        <v>399</v>
      </c>
      <c r="J120" s="124" t="s">
        <v>664</v>
      </c>
    </row>
    <row r="121" ht="18.75" customHeight="1" spans="1:10">
      <c r="A121" s="225" t="s">
        <v>334</v>
      </c>
      <c r="B121" s="127" t="s">
        <v>656</v>
      </c>
      <c r="C121" s="127" t="s">
        <v>395</v>
      </c>
      <c r="D121" s="127" t="s">
        <v>396</v>
      </c>
      <c r="E121" s="124" t="s">
        <v>514</v>
      </c>
      <c r="F121" s="127" t="s">
        <v>366</v>
      </c>
      <c r="G121" s="124" t="s">
        <v>398</v>
      </c>
      <c r="H121" s="127" t="s">
        <v>398</v>
      </c>
      <c r="I121" s="127" t="s">
        <v>399</v>
      </c>
      <c r="J121" s="124" t="s">
        <v>665</v>
      </c>
    </row>
    <row r="122" ht="18.75" customHeight="1" spans="1:10">
      <c r="A122" s="225" t="s">
        <v>334</v>
      </c>
      <c r="B122" s="127" t="s">
        <v>656</v>
      </c>
      <c r="C122" s="127" t="s">
        <v>395</v>
      </c>
      <c r="D122" s="127" t="s">
        <v>396</v>
      </c>
      <c r="E122" s="124" t="s">
        <v>516</v>
      </c>
      <c r="F122" s="127" t="s">
        <v>366</v>
      </c>
      <c r="G122" s="124" t="s">
        <v>398</v>
      </c>
      <c r="H122" s="127" t="s">
        <v>398</v>
      </c>
      <c r="I122" s="127" t="s">
        <v>399</v>
      </c>
      <c r="J122" s="124" t="s">
        <v>666</v>
      </c>
    </row>
    <row r="123" ht="18.75" customHeight="1" spans="1:10">
      <c r="A123" s="225" t="s">
        <v>334</v>
      </c>
      <c r="B123" s="127" t="s">
        <v>656</v>
      </c>
      <c r="C123" s="127" t="s">
        <v>395</v>
      </c>
      <c r="D123" s="127" t="s">
        <v>396</v>
      </c>
      <c r="E123" s="124" t="s">
        <v>518</v>
      </c>
      <c r="F123" s="127" t="s">
        <v>366</v>
      </c>
      <c r="G123" s="124" t="s">
        <v>398</v>
      </c>
      <c r="H123" s="127" t="s">
        <v>398</v>
      </c>
      <c r="I123" s="127" t="s">
        <v>399</v>
      </c>
      <c r="J123" s="124" t="s">
        <v>667</v>
      </c>
    </row>
    <row r="124" ht="18.75" customHeight="1" spans="1:10">
      <c r="A124" s="225" t="s">
        <v>334</v>
      </c>
      <c r="B124" s="127" t="s">
        <v>656</v>
      </c>
      <c r="C124" s="127" t="s">
        <v>395</v>
      </c>
      <c r="D124" s="127" t="s">
        <v>494</v>
      </c>
      <c r="E124" s="124" t="s">
        <v>520</v>
      </c>
      <c r="F124" s="127" t="s">
        <v>421</v>
      </c>
      <c r="G124" s="124" t="s">
        <v>521</v>
      </c>
      <c r="H124" s="127" t="s">
        <v>521</v>
      </c>
      <c r="I124" s="127" t="s">
        <v>399</v>
      </c>
      <c r="J124" s="124" t="s">
        <v>668</v>
      </c>
    </row>
    <row r="125" ht="18.75" customHeight="1" spans="1:10">
      <c r="A125" s="225" t="s">
        <v>334</v>
      </c>
      <c r="B125" s="127" t="s">
        <v>656</v>
      </c>
      <c r="C125" s="127" t="s">
        <v>404</v>
      </c>
      <c r="D125" s="127" t="s">
        <v>405</v>
      </c>
      <c r="E125" s="124" t="s">
        <v>406</v>
      </c>
      <c r="F125" s="127" t="s">
        <v>382</v>
      </c>
      <c r="G125" s="124" t="s">
        <v>524</v>
      </c>
      <c r="H125" s="127" t="s">
        <v>384</v>
      </c>
      <c r="I125" s="127" t="s">
        <v>369</v>
      </c>
      <c r="J125" s="124" t="s">
        <v>544</v>
      </c>
    </row>
    <row r="126" ht="18.75" customHeight="1" spans="1:10">
      <c r="A126" s="225" t="s">
        <v>341</v>
      </c>
      <c r="B126" s="127" t="s">
        <v>669</v>
      </c>
      <c r="C126" s="127" t="s">
        <v>363</v>
      </c>
      <c r="D126" s="127" t="s">
        <v>364</v>
      </c>
      <c r="E126" s="124" t="s">
        <v>670</v>
      </c>
      <c r="F126" s="127" t="s">
        <v>382</v>
      </c>
      <c r="G126" s="124" t="s">
        <v>650</v>
      </c>
      <c r="H126" s="127" t="s">
        <v>505</v>
      </c>
      <c r="I126" s="127" t="s">
        <v>369</v>
      </c>
      <c r="J126" s="124" t="s">
        <v>671</v>
      </c>
    </row>
    <row r="127" ht="18.75" customHeight="1" spans="1:10">
      <c r="A127" s="225" t="s">
        <v>341</v>
      </c>
      <c r="B127" s="127" t="s">
        <v>669</v>
      </c>
      <c r="C127" s="127" t="s">
        <v>363</v>
      </c>
      <c r="D127" s="127" t="s">
        <v>364</v>
      </c>
      <c r="E127" s="124" t="s">
        <v>672</v>
      </c>
      <c r="F127" s="127" t="s">
        <v>382</v>
      </c>
      <c r="G127" s="124" t="s">
        <v>673</v>
      </c>
      <c r="H127" s="127" t="s">
        <v>674</v>
      </c>
      <c r="I127" s="127" t="s">
        <v>369</v>
      </c>
      <c r="J127" s="124" t="s">
        <v>675</v>
      </c>
    </row>
    <row r="128" ht="18.75" customHeight="1" spans="1:10">
      <c r="A128" s="225" t="s">
        <v>341</v>
      </c>
      <c r="B128" s="127" t="s">
        <v>669</v>
      </c>
      <c r="C128" s="127" t="s">
        <v>363</v>
      </c>
      <c r="D128" s="127" t="s">
        <v>364</v>
      </c>
      <c r="E128" s="124" t="s">
        <v>676</v>
      </c>
      <c r="F128" s="127" t="s">
        <v>382</v>
      </c>
      <c r="G128" s="124" t="s">
        <v>677</v>
      </c>
      <c r="H128" s="127" t="s">
        <v>678</v>
      </c>
      <c r="I128" s="127" t="s">
        <v>369</v>
      </c>
      <c r="J128" s="124" t="s">
        <v>679</v>
      </c>
    </row>
    <row r="129" ht="18.75" customHeight="1" spans="1:10">
      <c r="A129" s="225" t="s">
        <v>341</v>
      </c>
      <c r="B129" s="127" t="s">
        <v>669</v>
      </c>
      <c r="C129" s="127" t="s">
        <v>363</v>
      </c>
      <c r="D129" s="127" t="s">
        <v>380</v>
      </c>
      <c r="E129" s="124" t="s">
        <v>680</v>
      </c>
      <c r="F129" s="127" t="s">
        <v>382</v>
      </c>
      <c r="G129" s="124" t="s">
        <v>383</v>
      </c>
      <c r="H129" s="127" t="s">
        <v>384</v>
      </c>
      <c r="I129" s="127" t="s">
        <v>369</v>
      </c>
      <c r="J129" s="124" t="s">
        <v>681</v>
      </c>
    </row>
    <row r="130" ht="18.75" customHeight="1" spans="1:10">
      <c r="A130" s="225" t="s">
        <v>341</v>
      </c>
      <c r="B130" s="127" t="s">
        <v>669</v>
      </c>
      <c r="C130" s="127" t="s">
        <v>363</v>
      </c>
      <c r="D130" s="127" t="s">
        <v>380</v>
      </c>
      <c r="E130" s="124" t="s">
        <v>682</v>
      </c>
      <c r="F130" s="127" t="s">
        <v>382</v>
      </c>
      <c r="G130" s="124" t="s">
        <v>383</v>
      </c>
      <c r="H130" s="127" t="s">
        <v>384</v>
      </c>
      <c r="I130" s="127" t="s">
        <v>369</v>
      </c>
      <c r="J130" s="124" t="s">
        <v>683</v>
      </c>
    </row>
    <row r="131" ht="18.75" customHeight="1" spans="1:10">
      <c r="A131" s="225" t="s">
        <v>341</v>
      </c>
      <c r="B131" s="127" t="s">
        <v>669</v>
      </c>
      <c r="C131" s="127" t="s">
        <v>363</v>
      </c>
      <c r="D131" s="127" t="s">
        <v>386</v>
      </c>
      <c r="E131" s="124" t="s">
        <v>509</v>
      </c>
      <c r="F131" s="127" t="s">
        <v>382</v>
      </c>
      <c r="G131" s="124" t="s">
        <v>383</v>
      </c>
      <c r="H131" s="127" t="s">
        <v>384</v>
      </c>
      <c r="I131" s="127" t="s">
        <v>369</v>
      </c>
      <c r="J131" s="124" t="s">
        <v>684</v>
      </c>
    </row>
    <row r="132" ht="18.75" customHeight="1" spans="1:10">
      <c r="A132" s="225" t="s">
        <v>341</v>
      </c>
      <c r="B132" s="127" t="s">
        <v>669</v>
      </c>
      <c r="C132" s="127" t="s">
        <v>395</v>
      </c>
      <c r="D132" s="127" t="s">
        <v>459</v>
      </c>
      <c r="E132" s="124" t="s">
        <v>685</v>
      </c>
      <c r="F132" s="127" t="s">
        <v>366</v>
      </c>
      <c r="G132" s="124" t="s">
        <v>398</v>
      </c>
      <c r="H132" s="127" t="s">
        <v>398</v>
      </c>
      <c r="I132" s="127" t="s">
        <v>399</v>
      </c>
      <c r="J132" s="124" t="s">
        <v>686</v>
      </c>
    </row>
    <row r="133" ht="18.75" customHeight="1" spans="1:10">
      <c r="A133" s="225" t="s">
        <v>341</v>
      </c>
      <c r="B133" s="127" t="s">
        <v>669</v>
      </c>
      <c r="C133" s="127" t="s">
        <v>395</v>
      </c>
      <c r="D133" s="127" t="s">
        <v>396</v>
      </c>
      <c r="E133" s="124" t="s">
        <v>687</v>
      </c>
      <c r="F133" s="127" t="s">
        <v>366</v>
      </c>
      <c r="G133" s="124" t="s">
        <v>688</v>
      </c>
      <c r="H133" s="127" t="s">
        <v>688</v>
      </c>
      <c r="I133" s="127" t="s">
        <v>399</v>
      </c>
      <c r="J133" s="124" t="s">
        <v>689</v>
      </c>
    </row>
    <row r="134" ht="18.75" customHeight="1" spans="1:10">
      <c r="A134" s="225" t="s">
        <v>341</v>
      </c>
      <c r="B134" s="127" t="s">
        <v>669</v>
      </c>
      <c r="C134" s="127" t="s">
        <v>395</v>
      </c>
      <c r="D134" s="127" t="s">
        <v>494</v>
      </c>
      <c r="E134" s="124" t="s">
        <v>690</v>
      </c>
      <c r="F134" s="127" t="s">
        <v>366</v>
      </c>
      <c r="G134" s="124" t="s">
        <v>521</v>
      </c>
      <c r="H134" s="127" t="s">
        <v>521</v>
      </c>
      <c r="I134" s="127" t="s">
        <v>399</v>
      </c>
      <c r="J134" s="124" t="s">
        <v>691</v>
      </c>
    </row>
    <row r="135" ht="18.75" customHeight="1" spans="1:10">
      <c r="A135" s="225" t="s">
        <v>341</v>
      </c>
      <c r="B135" s="127" t="s">
        <v>669</v>
      </c>
      <c r="C135" s="127" t="s">
        <v>404</v>
      </c>
      <c r="D135" s="127" t="s">
        <v>405</v>
      </c>
      <c r="E135" s="124" t="s">
        <v>406</v>
      </c>
      <c r="F135" s="127" t="s">
        <v>382</v>
      </c>
      <c r="G135" s="124" t="s">
        <v>383</v>
      </c>
      <c r="H135" s="127" t="s">
        <v>384</v>
      </c>
      <c r="I135" s="127" t="s">
        <v>369</v>
      </c>
      <c r="J135" s="124" t="s">
        <v>692</v>
      </c>
    </row>
    <row r="136" ht="18.75" customHeight="1" spans="1:10">
      <c r="A136" s="225" t="s">
        <v>315</v>
      </c>
      <c r="B136" s="127" t="s">
        <v>693</v>
      </c>
      <c r="C136" s="127" t="s">
        <v>363</v>
      </c>
      <c r="D136" s="127" t="s">
        <v>364</v>
      </c>
      <c r="E136" s="124" t="s">
        <v>694</v>
      </c>
      <c r="F136" s="127" t="s">
        <v>366</v>
      </c>
      <c r="G136" s="124" t="s">
        <v>641</v>
      </c>
      <c r="H136" s="127" t="s">
        <v>658</v>
      </c>
      <c r="I136" s="127" t="s">
        <v>369</v>
      </c>
      <c r="J136" s="124" t="s">
        <v>695</v>
      </c>
    </row>
    <row r="137" ht="18.75" customHeight="1" spans="1:10">
      <c r="A137" s="225" t="s">
        <v>315</v>
      </c>
      <c r="B137" s="127" t="s">
        <v>693</v>
      </c>
      <c r="C137" s="127" t="s">
        <v>363</v>
      </c>
      <c r="D137" s="127" t="s">
        <v>364</v>
      </c>
      <c r="E137" s="124" t="s">
        <v>696</v>
      </c>
      <c r="F137" s="127" t="s">
        <v>382</v>
      </c>
      <c r="G137" s="124" t="s">
        <v>453</v>
      </c>
      <c r="H137" s="127" t="s">
        <v>658</v>
      </c>
      <c r="I137" s="127" t="s">
        <v>369</v>
      </c>
      <c r="J137" s="124" t="s">
        <v>697</v>
      </c>
    </row>
    <row r="138" ht="18.75" customHeight="1" spans="1:10">
      <c r="A138" s="225" t="s">
        <v>315</v>
      </c>
      <c r="B138" s="127" t="s">
        <v>693</v>
      </c>
      <c r="C138" s="127" t="s">
        <v>363</v>
      </c>
      <c r="D138" s="127" t="s">
        <v>364</v>
      </c>
      <c r="E138" s="124" t="s">
        <v>698</v>
      </c>
      <c r="F138" s="127" t="s">
        <v>382</v>
      </c>
      <c r="G138" s="124" t="s">
        <v>699</v>
      </c>
      <c r="H138" s="127" t="s">
        <v>658</v>
      </c>
      <c r="I138" s="127" t="s">
        <v>369</v>
      </c>
      <c r="J138" s="124" t="s">
        <v>700</v>
      </c>
    </row>
    <row r="139" ht="18.75" customHeight="1" spans="1:10">
      <c r="A139" s="225" t="s">
        <v>315</v>
      </c>
      <c r="B139" s="127" t="s">
        <v>693</v>
      </c>
      <c r="C139" s="127" t="s">
        <v>363</v>
      </c>
      <c r="D139" s="127" t="s">
        <v>364</v>
      </c>
      <c r="E139" s="124" t="s">
        <v>701</v>
      </c>
      <c r="F139" s="127" t="s">
        <v>382</v>
      </c>
      <c r="G139" s="124" t="s">
        <v>449</v>
      </c>
      <c r="H139" s="127" t="s">
        <v>612</v>
      </c>
      <c r="I139" s="127" t="s">
        <v>369</v>
      </c>
      <c r="J139" s="124" t="s">
        <v>702</v>
      </c>
    </row>
    <row r="140" ht="18.75" customHeight="1" spans="1:10">
      <c r="A140" s="225" t="s">
        <v>315</v>
      </c>
      <c r="B140" s="127" t="s">
        <v>693</v>
      </c>
      <c r="C140" s="127" t="s">
        <v>363</v>
      </c>
      <c r="D140" s="127" t="s">
        <v>364</v>
      </c>
      <c r="E140" s="124" t="s">
        <v>703</v>
      </c>
      <c r="F140" s="127" t="s">
        <v>382</v>
      </c>
      <c r="G140" s="124" t="s">
        <v>449</v>
      </c>
      <c r="H140" s="127" t="s">
        <v>612</v>
      </c>
      <c r="I140" s="127" t="s">
        <v>369</v>
      </c>
      <c r="J140" s="124" t="s">
        <v>704</v>
      </c>
    </row>
    <row r="141" ht="18.75" customHeight="1" spans="1:10">
      <c r="A141" s="225" t="s">
        <v>315</v>
      </c>
      <c r="B141" s="127" t="s">
        <v>693</v>
      </c>
      <c r="C141" s="127" t="s">
        <v>363</v>
      </c>
      <c r="D141" s="127" t="s">
        <v>380</v>
      </c>
      <c r="E141" s="124" t="s">
        <v>705</v>
      </c>
      <c r="F141" s="127" t="s">
        <v>366</v>
      </c>
      <c r="G141" s="124" t="s">
        <v>453</v>
      </c>
      <c r="H141" s="127" t="s">
        <v>384</v>
      </c>
      <c r="I141" s="127" t="s">
        <v>369</v>
      </c>
      <c r="J141" s="124" t="s">
        <v>706</v>
      </c>
    </row>
    <row r="142" ht="18.75" customHeight="1" spans="1:10">
      <c r="A142" s="225" t="s">
        <v>315</v>
      </c>
      <c r="B142" s="127" t="s">
        <v>693</v>
      </c>
      <c r="C142" s="127" t="s">
        <v>363</v>
      </c>
      <c r="D142" s="127" t="s">
        <v>380</v>
      </c>
      <c r="E142" s="124" t="s">
        <v>707</v>
      </c>
      <c r="F142" s="127" t="s">
        <v>366</v>
      </c>
      <c r="G142" s="124" t="s">
        <v>453</v>
      </c>
      <c r="H142" s="127" t="s">
        <v>384</v>
      </c>
      <c r="I142" s="127" t="s">
        <v>369</v>
      </c>
      <c r="J142" s="124" t="s">
        <v>708</v>
      </c>
    </row>
    <row r="143" ht="18.75" customHeight="1" spans="1:10">
      <c r="A143" s="225" t="s">
        <v>315</v>
      </c>
      <c r="B143" s="127" t="s">
        <v>693</v>
      </c>
      <c r="C143" s="127" t="s">
        <v>363</v>
      </c>
      <c r="D143" s="127" t="s">
        <v>380</v>
      </c>
      <c r="E143" s="124" t="s">
        <v>709</v>
      </c>
      <c r="F143" s="127" t="s">
        <v>382</v>
      </c>
      <c r="G143" s="124" t="s">
        <v>383</v>
      </c>
      <c r="H143" s="127" t="s">
        <v>384</v>
      </c>
      <c r="I143" s="127" t="s">
        <v>369</v>
      </c>
      <c r="J143" s="124" t="s">
        <v>710</v>
      </c>
    </row>
    <row r="144" ht="18.75" customHeight="1" spans="1:10">
      <c r="A144" s="225" t="s">
        <v>315</v>
      </c>
      <c r="B144" s="127" t="s">
        <v>693</v>
      </c>
      <c r="C144" s="127" t="s">
        <v>363</v>
      </c>
      <c r="D144" s="127" t="s">
        <v>386</v>
      </c>
      <c r="E144" s="124" t="s">
        <v>509</v>
      </c>
      <c r="F144" s="127" t="s">
        <v>366</v>
      </c>
      <c r="G144" s="124" t="s">
        <v>453</v>
      </c>
      <c r="H144" s="127" t="s">
        <v>384</v>
      </c>
      <c r="I144" s="127" t="s">
        <v>369</v>
      </c>
      <c r="J144" s="124" t="s">
        <v>711</v>
      </c>
    </row>
    <row r="145" ht="18.75" customHeight="1" spans="1:10">
      <c r="A145" s="225" t="s">
        <v>315</v>
      </c>
      <c r="B145" s="127" t="s">
        <v>693</v>
      </c>
      <c r="C145" s="127" t="s">
        <v>395</v>
      </c>
      <c r="D145" s="127" t="s">
        <v>396</v>
      </c>
      <c r="E145" s="124" t="s">
        <v>712</v>
      </c>
      <c r="F145" s="127" t="s">
        <v>366</v>
      </c>
      <c r="G145" s="124" t="s">
        <v>713</v>
      </c>
      <c r="H145" s="127" t="s">
        <v>713</v>
      </c>
      <c r="I145" s="127" t="s">
        <v>399</v>
      </c>
      <c r="J145" s="124" t="s">
        <v>714</v>
      </c>
    </row>
    <row r="146" ht="18.75" customHeight="1" spans="1:10">
      <c r="A146" s="225" t="s">
        <v>315</v>
      </c>
      <c r="B146" s="127" t="s">
        <v>693</v>
      </c>
      <c r="C146" s="127" t="s">
        <v>395</v>
      </c>
      <c r="D146" s="127" t="s">
        <v>396</v>
      </c>
      <c r="E146" s="124" t="s">
        <v>630</v>
      </c>
      <c r="F146" s="127" t="s">
        <v>421</v>
      </c>
      <c r="G146" s="124" t="s">
        <v>537</v>
      </c>
      <c r="H146" s="127" t="s">
        <v>538</v>
      </c>
      <c r="I146" s="127" t="s">
        <v>369</v>
      </c>
      <c r="J146" s="124" t="s">
        <v>715</v>
      </c>
    </row>
    <row r="147" ht="18.75" customHeight="1" spans="1:10">
      <c r="A147" s="225" t="s">
        <v>315</v>
      </c>
      <c r="B147" s="127" t="s">
        <v>693</v>
      </c>
      <c r="C147" s="127" t="s">
        <v>395</v>
      </c>
      <c r="D147" s="127" t="s">
        <v>396</v>
      </c>
      <c r="E147" s="124" t="s">
        <v>716</v>
      </c>
      <c r="F147" s="127" t="s">
        <v>366</v>
      </c>
      <c r="G147" s="124" t="s">
        <v>717</v>
      </c>
      <c r="H147" s="127" t="s">
        <v>717</v>
      </c>
      <c r="I147" s="127" t="s">
        <v>399</v>
      </c>
      <c r="J147" s="124" t="s">
        <v>718</v>
      </c>
    </row>
    <row r="148" ht="18.75" customHeight="1" spans="1:10">
      <c r="A148" s="225" t="s">
        <v>315</v>
      </c>
      <c r="B148" s="127" t="s">
        <v>693</v>
      </c>
      <c r="C148" s="127" t="s">
        <v>395</v>
      </c>
      <c r="D148" s="127" t="s">
        <v>494</v>
      </c>
      <c r="E148" s="124" t="s">
        <v>719</v>
      </c>
      <c r="F148" s="127" t="s">
        <v>366</v>
      </c>
      <c r="G148" s="124" t="s">
        <v>193</v>
      </c>
      <c r="H148" s="127" t="s">
        <v>384</v>
      </c>
      <c r="I148" s="127" t="s">
        <v>369</v>
      </c>
      <c r="J148" s="124" t="s">
        <v>720</v>
      </c>
    </row>
    <row r="149" ht="18.75" customHeight="1" spans="1:10">
      <c r="A149" s="225" t="s">
        <v>315</v>
      </c>
      <c r="B149" s="127" t="s">
        <v>693</v>
      </c>
      <c r="C149" s="127" t="s">
        <v>404</v>
      </c>
      <c r="D149" s="127" t="s">
        <v>405</v>
      </c>
      <c r="E149" s="124" t="s">
        <v>406</v>
      </c>
      <c r="F149" s="127" t="s">
        <v>382</v>
      </c>
      <c r="G149" s="124" t="s">
        <v>383</v>
      </c>
      <c r="H149" s="127" t="s">
        <v>384</v>
      </c>
      <c r="I149" s="127" t="s">
        <v>369</v>
      </c>
      <c r="J149" s="124" t="s">
        <v>501</v>
      </c>
    </row>
    <row r="150" ht="18.75" customHeight="1" spans="1:10">
      <c r="A150" s="225" t="s">
        <v>330</v>
      </c>
      <c r="B150" s="127" t="s">
        <v>721</v>
      </c>
      <c r="C150" s="127" t="s">
        <v>363</v>
      </c>
      <c r="D150" s="127" t="s">
        <v>364</v>
      </c>
      <c r="E150" s="124" t="s">
        <v>722</v>
      </c>
      <c r="F150" s="127" t="s">
        <v>366</v>
      </c>
      <c r="G150" s="124" t="s">
        <v>723</v>
      </c>
      <c r="H150" s="127" t="s">
        <v>658</v>
      </c>
      <c r="I150" s="127" t="s">
        <v>369</v>
      </c>
      <c r="J150" s="124" t="s">
        <v>724</v>
      </c>
    </row>
    <row r="151" ht="18.75" customHeight="1" spans="1:10">
      <c r="A151" s="225" t="s">
        <v>330</v>
      </c>
      <c r="B151" s="127" t="s">
        <v>721</v>
      </c>
      <c r="C151" s="127" t="s">
        <v>363</v>
      </c>
      <c r="D151" s="127" t="s">
        <v>380</v>
      </c>
      <c r="E151" s="124" t="s">
        <v>725</v>
      </c>
      <c r="F151" s="127" t="s">
        <v>382</v>
      </c>
      <c r="G151" s="124" t="s">
        <v>478</v>
      </c>
      <c r="H151" s="127" t="s">
        <v>384</v>
      </c>
      <c r="I151" s="127" t="s">
        <v>369</v>
      </c>
      <c r="J151" s="124" t="s">
        <v>726</v>
      </c>
    </row>
    <row r="152" ht="18.75" customHeight="1" spans="1:10">
      <c r="A152" s="225" t="s">
        <v>330</v>
      </c>
      <c r="B152" s="127" t="s">
        <v>721</v>
      </c>
      <c r="C152" s="127" t="s">
        <v>363</v>
      </c>
      <c r="D152" s="127" t="s">
        <v>380</v>
      </c>
      <c r="E152" s="124" t="s">
        <v>727</v>
      </c>
      <c r="F152" s="127" t="s">
        <v>366</v>
      </c>
      <c r="G152" s="124" t="s">
        <v>453</v>
      </c>
      <c r="H152" s="127" t="s">
        <v>384</v>
      </c>
      <c r="I152" s="127" t="s">
        <v>369</v>
      </c>
      <c r="J152" s="124" t="s">
        <v>728</v>
      </c>
    </row>
    <row r="153" ht="18.75" customHeight="1" spans="1:10">
      <c r="A153" s="225" t="s">
        <v>330</v>
      </c>
      <c r="B153" s="127" t="s">
        <v>721</v>
      </c>
      <c r="C153" s="127" t="s">
        <v>363</v>
      </c>
      <c r="D153" s="127" t="s">
        <v>386</v>
      </c>
      <c r="E153" s="124" t="s">
        <v>729</v>
      </c>
      <c r="F153" s="127" t="s">
        <v>382</v>
      </c>
      <c r="G153" s="124" t="s">
        <v>383</v>
      </c>
      <c r="H153" s="127" t="s">
        <v>384</v>
      </c>
      <c r="I153" s="127" t="s">
        <v>369</v>
      </c>
      <c r="J153" s="124" t="s">
        <v>730</v>
      </c>
    </row>
    <row r="154" ht="18.75" customHeight="1" spans="1:10">
      <c r="A154" s="225" t="s">
        <v>330</v>
      </c>
      <c r="B154" s="127" t="s">
        <v>721</v>
      </c>
      <c r="C154" s="127" t="s">
        <v>395</v>
      </c>
      <c r="D154" s="127" t="s">
        <v>396</v>
      </c>
      <c r="E154" s="124" t="s">
        <v>488</v>
      </c>
      <c r="F154" s="127" t="s">
        <v>366</v>
      </c>
      <c r="G154" s="124" t="s">
        <v>489</v>
      </c>
      <c r="H154" s="127" t="s">
        <v>489</v>
      </c>
      <c r="I154" s="127" t="s">
        <v>399</v>
      </c>
      <c r="J154" s="124" t="s">
        <v>490</v>
      </c>
    </row>
    <row r="155" ht="18.75" customHeight="1" spans="1:10">
      <c r="A155" s="225" t="s">
        <v>330</v>
      </c>
      <c r="B155" s="127" t="s">
        <v>721</v>
      </c>
      <c r="C155" s="127" t="s">
        <v>395</v>
      </c>
      <c r="D155" s="127" t="s">
        <v>494</v>
      </c>
      <c r="E155" s="124" t="s">
        <v>495</v>
      </c>
      <c r="F155" s="127" t="s">
        <v>366</v>
      </c>
      <c r="G155" s="124" t="s">
        <v>496</v>
      </c>
      <c r="H155" s="127" t="s">
        <v>496</v>
      </c>
      <c r="I155" s="127" t="s">
        <v>399</v>
      </c>
      <c r="J155" s="124" t="s">
        <v>497</v>
      </c>
    </row>
    <row r="156" ht="18.75" customHeight="1" spans="1:10">
      <c r="A156" s="225" t="s">
        <v>330</v>
      </c>
      <c r="B156" s="127" t="s">
        <v>721</v>
      </c>
      <c r="C156" s="127" t="s">
        <v>395</v>
      </c>
      <c r="D156" s="127" t="s">
        <v>494</v>
      </c>
      <c r="E156" s="124" t="s">
        <v>731</v>
      </c>
      <c r="F156" s="127" t="s">
        <v>366</v>
      </c>
      <c r="G156" s="124" t="s">
        <v>732</v>
      </c>
      <c r="H156" s="127" t="s">
        <v>732</v>
      </c>
      <c r="I156" s="127" t="s">
        <v>399</v>
      </c>
      <c r="J156" s="124" t="s">
        <v>733</v>
      </c>
    </row>
    <row r="157" ht="18.75" customHeight="1" spans="1:10">
      <c r="A157" s="225" t="s">
        <v>330</v>
      </c>
      <c r="B157" s="127" t="s">
        <v>721</v>
      </c>
      <c r="C157" s="127" t="s">
        <v>404</v>
      </c>
      <c r="D157" s="127" t="s">
        <v>405</v>
      </c>
      <c r="E157" s="124" t="s">
        <v>406</v>
      </c>
      <c r="F157" s="127" t="s">
        <v>382</v>
      </c>
      <c r="G157" s="124" t="s">
        <v>383</v>
      </c>
      <c r="H157" s="127" t="s">
        <v>384</v>
      </c>
      <c r="I157" s="127" t="s">
        <v>369</v>
      </c>
      <c r="J157" s="124" t="s">
        <v>501</v>
      </c>
    </row>
  </sheetData>
  <mergeCells count="30">
    <mergeCell ref="A2:J2"/>
    <mergeCell ref="A3:H3"/>
    <mergeCell ref="A8:A17"/>
    <mergeCell ref="A18:A26"/>
    <mergeCell ref="A27:A39"/>
    <mergeCell ref="A40:A52"/>
    <mergeCell ref="A53:A62"/>
    <mergeCell ref="A63:A70"/>
    <mergeCell ref="A71:A81"/>
    <mergeCell ref="A82:A94"/>
    <mergeCell ref="A95:A108"/>
    <mergeCell ref="A109:A115"/>
    <mergeCell ref="A116:A125"/>
    <mergeCell ref="A126:A135"/>
    <mergeCell ref="A136:A149"/>
    <mergeCell ref="A150:A157"/>
    <mergeCell ref="B8:B17"/>
    <mergeCell ref="B18:B26"/>
    <mergeCell ref="B27:B39"/>
    <mergeCell ref="B40:B52"/>
    <mergeCell ref="B53:B62"/>
    <mergeCell ref="B63:B70"/>
    <mergeCell ref="B71:B81"/>
    <mergeCell ref="B82:B94"/>
    <mergeCell ref="B95:B108"/>
    <mergeCell ref="B109:B115"/>
    <mergeCell ref="B116:B125"/>
    <mergeCell ref="B126:B135"/>
    <mergeCell ref="B136:B149"/>
    <mergeCell ref="B150:B1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陈曼妮</cp:lastModifiedBy>
  <dcterms:created xsi:type="dcterms:W3CDTF">2025-03-18T01:53:00Z</dcterms:created>
  <dcterms:modified xsi:type="dcterms:W3CDTF">2025-03-21T01:05:31Z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04F6926A9FF84D06B8F48E65EA5199A5_13</vt:lpwstr>
  </property>
  <property fmtid="{D5CDD505-2E9C-101B-9397-08002B2CF9AE}" pid="3" name="KSOProductBuildVer">
    <vt:lpwstr>2052-12.1.0.16929</vt:lpwstr>
  </property>
</Properties>
</file>