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5" activeTab="9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5">一般公共预算“三公”经费支出预算表03!$1:$6</definedName>
    <definedName name="_xlnm.Print_Titles" localSheetId="3">'部门财政拨款收支预算总表02-1'!$1:$6</definedName>
    <definedName name="_xlnm.Print_Titles" localSheetId="9">部门政府性基金预算支出预算表06!$1:$6</definedName>
    <definedName name="_xlnm.Print_Titles" localSheetId="14">新增资产配置表10!$1:$6</definedName>
    <definedName name="_xlnm.Print_Titles" localSheetId="4">'一般公共预算支出预算表02-2'!$1:$5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<sst xmlns="http://schemas.openxmlformats.org/spreadsheetml/2006/main" count="855" uniqueCount="366">
  <si>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</si>
  <si>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</si>
  <si>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</si>
  <si>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</si>
  <si>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</si>
  <si>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</si>
  <si>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</si>
  <si>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</si>
  <si>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</si>
  <si>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</si>
  <si>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</si>
  <si>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</si>
  <si>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</si>
  <si>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</si>
  <si>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</si>
  <si>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</si>
  <si>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</si>
  <si>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</si>
  <si>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</si>
  <si>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</si>
  <si>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</si>
  <si>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</si>
  <si>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</si>
  <si>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</si>
  <si>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</si>
  <si>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</si>
  <si>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</si>
  <si>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</si>
  <si>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</si>
  <si>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</si>
  <si>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</si>
  <si>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</si>
  <si>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</si>
  <si>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</si>
  <si>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</si>
  <si>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</si>
  <si>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</si>
  <si>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</si>
  <si>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</si>
  <si>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</si>
  <si>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</si>
  <si>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</si>
  <si>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</si>
  <si>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</si>
  <si>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</si>
  <si>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</si>
  <si>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</si>
  <si>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</si>
  <si>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</si>
  <si>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</si>
  <si>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</si>
  <si>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</si>
  <si>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</si>
  <si>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</si>
  <si>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</si>
  <si>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</si>
  <si>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</si>
  <si>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</si>
  <si>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</si>
  <si>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</si>
  <si>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</si>
  <si>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</si>
  <si>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</si>
  <si>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</si>
  <si>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</si>
  <si>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</si>
  <si>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</si>
  <si>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</si>
  <si>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</si>
  <si>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</si>
  <si>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105022</t>
  </si>
  <si>
    <t>沧源佤族自治县岩帅中学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</si>
  <si>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</si>
  <si>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</si>
  <si>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</si>
  <si>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</si>
  <si>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</si>
  <si>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</si>
  <si>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</si>
  <si>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</si>
  <si>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</si>
  <si>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</si>
  <si>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</si>
  <si>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</si>
  <si>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</si>
  <si>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</si>
  <si>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</si>
  <si>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</si>
  <si>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2050203</t>
  </si>
  <si>
    <t>初中教育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</si>
  <si>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</si>
  <si>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</si>
  <si>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</si>
  <si>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</si>
  <si>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</si>
  <si>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</si>
  <si>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</si>
  <si>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</si>
  <si>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</si>
  <si>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</si>
  <si>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</si>
  <si>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</si>
  <si>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</si>
  <si>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</si>
  <si>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</si>
  <si>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</si>
  <si>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</si>
  <si>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</si>
  <si>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</si>
  <si>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</si>
  <si>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</si>
  <si>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</si>
  <si>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</si>
  <si>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</si>
  <si>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</si>
  <si>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</si>
  <si>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</si>
  <si>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</si>
  <si>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</si>
  <si>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</si>
  <si>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</si>
  <si>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</si>
  <si>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</si>
  <si>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</si>
  <si>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</si>
  <si>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</si>
  <si>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</si>
  <si>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</si>
  <si>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</si>
  <si>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</si>
  <si>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</si>
  <si>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</si>
  <si>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</si>
  <si>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</si>
  <si>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</si>
  <si>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</si>
  <si>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</si>
  <si>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</si>
  <si>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</si>
  <si>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</si>
  <si>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</si>
  <si>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</si>
  <si>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</si>
  <si>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</si>
  <si>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</si>
  <si>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</si>
  <si>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</si>
  <si>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</si>
  <si>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</si>
  <si>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</si>
  <si>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</si>
  <si>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</si>
  <si>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</si>
  <si>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</si>
  <si>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</si>
  <si>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</si>
  <si>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</si>
  <si>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</si>
  <si>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</si>
  <si>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</si>
  <si>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</si>
  <si>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</si>
  <si>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</si>
  <si>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</si>
  <si>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</si>
  <si>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2025年一般公共预算“三公”经费支出预算表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</si>
  <si>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</si>
  <si>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</si>
  <si>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</si>
  <si>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</si>
  <si>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</si>
  <si>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</si>
  <si>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</si>
  <si>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</si>
  <si>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</si>
  <si>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</si>
  <si>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</si>
  <si>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</si>
  <si>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备注：2025年本单位无相关预算数据，故公开表格为空表。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</si>
  <si>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</si>
  <si>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</si>
  <si>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</si>
  <si>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</si>
  <si>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</si>
  <si>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</si>
  <si>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</si>
  <si>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</si>
  <si>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</si>
  <si>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</si>
  <si>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</si>
  <si>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</si>
  <si>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</si>
  <si>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</si>
  <si>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</si>
  <si>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</si>
  <si>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</si>
  <si>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</si>
  <si>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530927210000000002931</t>
  </si>
  <si>
    <t>事业人员支出工资</t>
  </si>
  <si>
    <t>30101</t>
  </si>
  <si>
    <t>基本工资</t>
  </si>
  <si>
    <t>30102</t>
  </si>
  <si>
    <t>津贴补贴</t>
  </si>
  <si>
    <t>530927231100001631832</t>
  </si>
  <si>
    <t>集中连片教师生活补助</t>
  </si>
  <si>
    <t>30107</t>
  </si>
  <si>
    <t>绩效工资</t>
  </si>
  <si>
    <t>530927231100001631831</t>
  </si>
  <si>
    <t>绩效工资（2017年提高标准部分）</t>
  </si>
  <si>
    <t>530927210000000002932</t>
  </si>
  <si>
    <t>社会保障缴费</t>
  </si>
  <si>
    <t>30108</t>
  </si>
  <si>
    <t>机关事业单位基本养老保险缴费</t>
  </si>
  <si>
    <t>2101101</t>
  </si>
  <si>
    <t>行政单位医疗</t>
  </si>
  <si>
    <t>30110</t>
  </si>
  <si>
    <t>职工基本医疗保险缴费</t>
  </si>
  <si>
    <t>30112</t>
  </si>
  <si>
    <t>其他社会保障缴费</t>
  </si>
  <si>
    <t>530927210000000002933</t>
  </si>
  <si>
    <t>30113</t>
  </si>
  <si>
    <t>530927251100003776454</t>
  </si>
  <si>
    <t>编外聘用制人员支出</t>
  </si>
  <si>
    <t>30199</t>
  </si>
  <si>
    <t>其他工资福利支出</t>
  </si>
  <si>
    <t>530927241100002319693</t>
  </si>
  <si>
    <t>生均公用经费</t>
  </si>
  <si>
    <t>30206</t>
  </si>
  <si>
    <t>电费</t>
  </si>
  <si>
    <t>530927221100000268533</t>
  </si>
  <si>
    <t>工会经费</t>
  </si>
  <si>
    <t>30228</t>
  </si>
  <si>
    <t>530927231100001348532</t>
  </si>
  <si>
    <t>离退休费</t>
  </si>
  <si>
    <t>30302</t>
  </si>
  <si>
    <t>退休费</t>
  </si>
  <si>
    <t>530927241100002319672</t>
  </si>
  <si>
    <t>机关事业单位职工及军人抚恤补助</t>
  </si>
  <si>
    <t>30304</t>
  </si>
  <si>
    <t>抚恤金</t>
  </si>
  <si>
    <t>530927251100003776453</t>
  </si>
  <si>
    <t>其他临聘人员补助</t>
  </si>
  <si>
    <t>30399</t>
  </si>
  <si>
    <t>其他对个人和家庭的补助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</si>
  <si>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</si>
  <si>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</si>
  <si>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</si>
  <si>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</si>
  <si>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</si>
  <si>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</si>
  <si>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</si>
  <si>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教育专项补助经费</t>
  </si>
  <si>
    <t>专项业务类</t>
  </si>
  <si>
    <t>530927251100003775293</t>
  </si>
  <si>
    <t>30201</t>
  </si>
  <si>
    <t>办公费</t>
  </si>
  <si>
    <t>30205</t>
  </si>
  <si>
    <t>水费</t>
  </si>
  <si>
    <t>30207</t>
  </si>
  <si>
    <t>邮电费</t>
  </si>
  <si>
    <t>专户自有补助资金</t>
  </si>
  <si>
    <t>530927251100003775782</t>
  </si>
  <si>
    <t>30309</t>
  </si>
  <si>
    <t>奖励金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</si>
  <si>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</si>
  <si>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</si>
  <si>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</si>
  <si>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</si>
  <si>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</si>
  <si>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</si>
  <si>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</si>
  <si>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</si>
  <si>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</si>
  <si>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</si>
  <si>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</si>
  <si>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通过为学生开展课后服务，保障开展学生课后服务相关办公费、人员劳务等支出，提高通过教学质量，促进学生健康成长。</t>
  </si>
  <si>
    <t>产出指标</t>
  </si>
  <si>
    <t>数量指标</t>
  </si>
  <si>
    <t>学生人数</t>
  </si>
  <si>
    <t>=</t>
  </si>
  <si>
    <t>772</t>
  </si>
  <si>
    <t>人次</t>
  </si>
  <si>
    <t>定量指标</t>
  </si>
  <si>
    <t>反映学生人数情况</t>
  </si>
  <si>
    <t>质量指标</t>
  </si>
  <si>
    <t>参加课后服务费标准达标率和覆盖率</t>
  </si>
  <si>
    <t>100</t>
  </si>
  <si>
    <t>%</t>
  </si>
  <si>
    <t>反映参加课后服务费标准达标率和覆盖率情况</t>
  </si>
  <si>
    <t>时效指标</t>
  </si>
  <si>
    <t>劳务费发放及时率</t>
  </si>
  <si>
    <t>反映劳务费发放及时率情况</t>
  </si>
  <si>
    <t>成本指标</t>
  </si>
  <si>
    <t>经济成本指标</t>
  </si>
  <si>
    <t>元/生·年</t>
  </si>
  <si>
    <t>反映成本控制率情况</t>
  </si>
  <si>
    <t>效益指标</t>
  </si>
  <si>
    <t>社会效益</t>
  </si>
  <si>
    <t>办学质量提高</t>
  </si>
  <si>
    <t>提高</t>
  </si>
  <si>
    <t>所</t>
  </si>
  <si>
    <t>定性指标</t>
  </si>
  <si>
    <t>反映办学质量提高情况</t>
  </si>
  <si>
    <t>可持续影响</t>
  </si>
  <si>
    <t>课后服务开展工作保障机制</t>
  </si>
  <si>
    <t>保障</t>
  </si>
  <si>
    <t>反映课后服务开展工作保障机制情况</t>
  </si>
  <si>
    <t>满意度指标</t>
  </si>
  <si>
    <t>服务对象满意度</t>
  </si>
  <si>
    <t>师生满意度</t>
  </si>
  <si>
    <t>&gt;=</t>
  </si>
  <si>
    <t>98</t>
  </si>
  <si>
    <t>反映师生满意度情况</t>
  </si>
  <si>
    <t xml:space="preserve"> 通过支付电费、网络费、办公费等支出，保障学校正常运转、完成教育教学活动，保障教育教学业务有序进行，提高教学质量。</t>
  </si>
  <si>
    <t>保障年限</t>
  </si>
  <si>
    <t>&lt;=</t>
  </si>
  <si>
    <t>次</t>
  </si>
  <si>
    <t>反映保障年限情况</t>
  </si>
  <si>
    <t>保障学校正常运转情况</t>
  </si>
  <si>
    <t>正常运转</t>
  </si>
  <si>
    <t>反映保障学校正常运转情况</t>
  </si>
  <si>
    <t>资金拨付及时率</t>
  </si>
  <si>
    <t>反映资金拨付及时率情况</t>
  </si>
  <si>
    <t>提高教育教学</t>
  </si>
  <si>
    <t>全面提高</t>
  </si>
  <si>
    <t>反映提高教育教学情况</t>
  </si>
  <si>
    <t>学校满意度</t>
  </si>
  <si>
    <t>反映学校满意度情况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</si>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</sst>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;\-#,##0;;@"/>
    <numFmt numFmtId="179" formatCode="#,##0.00;\-#,##0.00;;@"/>
    <numFmt numFmtId="180" formatCode="hh:mm:ss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0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79" fontId="7" fillId="0" borderId="7">
      <alignment horizontal="right" vertical="center"/>
    </xf>
    <xf numFmtId="49" fontId="7" fillId="0" borderId="7">
      <alignment horizontal="left" vertical="center" wrapText="1"/>
    </xf>
    <xf numFmtId="180" fontId="7" fillId="0" borderId="7">
      <alignment horizontal="right" vertical="center"/>
    </xf>
  </cellStyleXfs>
  <cellXfs count="209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9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179" fontId="8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78" fontId="7" fillId="0" borderId="7" xfId="52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179" fontId="8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49" fontId="7" fillId="0" borderId="7" xfId="55" applyNumberFormat="1" applyFont="1" applyBorder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3" fillId="0" borderId="6" xfId="0" applyFont="1" applyBorder="1" applyAlignment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179" fontId="8" fillId="0" borderId="7" xfId="0" applyNumberFormat="1" applyFont="1" applyBorder="1" applyAlignment="1" applyProtection="1">
      <alignment horizontal="right" vertical="center"/>
    </xf>
    <xf numFmtId="179" fontId="8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9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IntegralNumberStyle" xfId="52"/>
    <cellStyle name="MoneyStyle" xfId="53"/>
    <cellStyle name="NumberStyle" xfId="54"/>
    <cellStyle name="TextStyle" xfId="55"/>
    <cellStyle name="TimeStyle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15" workbookViewId="0">
      <selection activeCell="B44" sqref="B44"/>
    </sheetView>
  </sheetViews>
  <sheetFormatPr defaultColWidth="9.1047619047619" defaultRowHeight="12" customHeight="1" outlineLevelCol="3"/>
  <cols>
    <col min="1" max="1" width="31.8952380952381" customWidth="1"/>
    <col min="2" max="2" width="35.552380952381" customWidth="1"/>
    <col min="3" max="3" width="36.552380952381" customWidth="1"/>
    <col min="4" max="4" width="33.8952380952381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202"/>
      <c r="C2" s="202"/>
      <c r="D2" s="202"/>
    </row>
    <row r="3" ht="18.75" customHeight="1" spans="1:4">
      <c r="A3" s="40" t="str">
        <f>"单位名称："&amp;"沧源佤族自治县岩帅中学"</f>
        <v>单位名称：沧源佤族自治县岩帅中学</v>
      </c>
      <c r="B3" s="203"/>
      <c r="C3" s="203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29" t="str">
        <f>"2025"&amp;"年预算数"</f>
        <v>2025年预算数</v>
      </c>
      <c r="C5" s="29" t="s">
        <v>5</v>
      </c>
      <c r="D5" s="29" t="str">
        <f>"2025"&amp;"年预算数"</f>
        <v>2025年预算数</v>
      </c>
    </row>
    <row r="6" ht="18.75" customHeight="1" spans="1:4">
      <c r="A6" s="31"/>
      <c r="B6" s="31"/>
      <c r="C6" s="31"/>
      <c r="D6" s="31"/>
    </row>
    <row r="7" ht="18.75" customHeight="1" spans="1:4">
      <c r="A7" s="130" t="s">
        <v>6</v>
      </c>
      <c r="B7" s="23">
        <v>6992271.28</v>
      </c>
      <c r="C7" s="130" t="s">
        <v>7</v>
      </c>
      <c r="D7" s="23"/>
    </row>
    <row r="8" ht="18.75" customHeight="1" spans="1:4">
      <c r="A8" s="130" t="s">
        <v>8</v>
      </c>
      <c r="B8" s="23"/>
      <c r="C8" s="130" t="s">
        <v>9</v>
      </c>
      <c r="D8" s="23"/>
    </row>
    <row r="9" ht="18.75" customHeight="1" spans="1:4">
      <c r="A9" s="130" t="s">
        <v>10</v>
      </c>
      <c r="B9" s="23"/>
      <c r="C9" s="130" t="s">
        <v>11</v>
      </c>
      <c r="D9" s="23"/>
    </row>
    <row r="10" ht="18.75" customHeight="1" spans="1:4">
      <c r="A10" s="130" t="s">
        <v>12</v>
      </c>
      <c r="B10" s="23"/>
      <c r="C10" s="130" t="s">
        <v>13</v>
      </c>
      <c r="D10" s="23"/>
    </row>
    <row r="11" ht="18.75" customHeight="1" spans="1:4">
      <c r="A11" s="204" t="s">
        <v>14</v>
      </c>
      <c r="B11" s="23">
        <v>234091.61</v>
      </c>
      <c r="C11" s="161" t="s">
        <v>15</v>
      </c>
      <c r="D11" s="23">
        <v>5580559.12</v>
      </c>
    </row>
    <row r="12" ht="18.75" customHeight="1" spans="1:4">
      <c r="A12" s="164" t="s">
        <v>16</v>
      </c>
      <c r="B12" s="23"/>
      <c r="C12" s="163" t="s">
        <v>17</v>
      </c>
      <c r="D12" s="23"/>
    </row>
    <row r="13" ht="18.75" customHeight="1" spans="1:4">
      <c r="A13" s="164" t="s">
        <v>18</v>
      </c>
      <c r="B13" s="23"/>
      <c r="C13" s="163" t="s">
        <v>19</v>
      </c>
      <c r="D13" s="23"/>
    </row>
    <row r="14" ht="18.75" customHeight="1" spans="1:4">
      <c r="A14" s="164" t="s">
        <v>20</v>
      </c>
      <c r="B14" s="23"/>
      <c r="C14" s="163" t="s">
        <v>21</v>
      </c>
      <c r="D14" s="23">
        <v>889950.4</v>
      </c>
    </row>
    <row r="15" ht="18.75" customHeight="1" spans="1:4">
      <c r="A15" s="164" t="s">
        <v>22</v>
      </c>
      <c r="B15" s="23"/>
      <c r="C15" s="163" t="s">
        <v>23</v>
      </c>
      <c r="D15" s="23">
        <v>293122.57</v>
      </c>
    </row>
    <row r="16" ht="18.75" customHeight="1" spans="1:4">
      <c r="A16" s="164" t="s">
        <v>24</v>
      </c>
      <c r="B16" s="23">
        <v>234091.61</v>
      </c>
      <c r="C16" s="164" t="s">
        <v>25</v>
      </c>
      <c r="D16" s="23"/>
    </row>
    <row r="17" ht="18.75" customHeight="1" spans="1:4">
      <c r="A17" s="164" t="s">
        <v>26</v>
      </c>
      <c r="B17" s="23"/>
      <c r="C17" s="164" t="s">
        <v>27</v>
      </c>
      <c r="D17" s="23"/>
    </row>
    <row r="18" ht="18.75" customHeight="1" spans="1:4">
      <c r="A18" s="165" t="s">
        <v>26</v>
      </c>
      <c r="B18" s="23"/>
      <c r="C18" s="163" t="s">
        <v>28</v>
      </c>
      <c r="D18" s="23"/>
    </row>
    <row r="19" ht="18.75" customHeight="1" spans="1:4">
      <c r="A19" s="165" t="s">
        <v>26</v>
      </c>
      <c r="B19" s="23"/>
      <c r="C19" s="163" t="s">
        <v>29</v>
      </c>
      <c r="D19" s="23"/>
    </row>
    <row r="20" ht="18.75" customHeight="1" spans="1:4">
      <c r="A20" s="165" t="s">
        <v>26</v>
      </c>
      <c r="B20" s="23"/>
      <c r="C20" s="163" t="s">
        <v>30</v>
      </c>
      <c r="D20" s="23"/>
    </row>
    <row r="21" ht="18.75" customHeight="1" spans="1:4">
      <c r="A21" s="165" t="s">
        <v>26</v>
      </c>
      <c r="B21" s="23"/>
      <c r="C21" s="163" t="s">
        <v>31</v>
      </c>
      <c r="D21" s="23"/>
    </row>
    <row r="22" ht="18.75" customHeight="1" spans="1:4">
      <c r="A22" s="165" t="s">
        <v>26</v>
      </c>
      <c r="B22" s="23"/>
      <c r="C22" s="163" t="s">
        <v>32</v>
      </c>
      <c r="D22" s="23"/>
    </row>
    <row r="23" ht="18.75" customHeight="1" spans="1:4">
      <c r="A23" s="165" t="s">
        <v>26</v>
      </c>
      <c r="B23" s="23"/>
      <c r="C23" s="163" t="s">
        <v>33</v>
      </c>
      <c r="D23" s="23"/>
    </row>
    <row r="24" ht="18.75" customHeight="1" spans="1:4">
      <c r="A24" s="165" t="s">
        <v>26</v>
      </c>
      <c r="B24" s="23"/>
      <c r="C24" s="163" t="s">
        <v>34</v>
      </c>
      <c r="D24" s="23"/>
    </row>
    <row r="25" ht="18.75" customHeight="1" spans="1:4">
      <c r="A25" s="165" t="s">
        <v>26</v>
      </c>
      <c r="B25" s="23"/>
      <c r="C25" s="163" t="s">
        <v>35</v>
      </c>
      <c r="D25" s="23">
        <v>462730.8</v>
      </c>
    </row>
    <row r="26" ht="18.75" customHeight="1" spans="1:4">
      <c r="A26" s="165" t="s">
        <v>26</v>
      </c>
      <c r="B26" s="23"/>
      <c r="C26" s="163" t="s">
        <v>36</v>
      </c>
      <c r="D26" s="23"/>
    </row>
    <row r="27" ht="18.75" customHeight="1" spans="1:4">
      <c r="A27" s="165" t="s">
        <v>26</v>
      </c>
      <c r="B27" s="23"/>
      <c r="C27" s="163" t="s">
        <v>37</v>
      </c>
      <c r="D27" s="23"/>
    </row>
    <row r="28" ht="18.75" customHeight="1" spans="1:4">
      <c r="A28" s="165" t="s">
        <v>26</v>
      </c>
      <c r="B28" s="23"/>
      <c r="C28" s="163" t="s">
        <v>38</v>
      </c>
      <c r="D28" s="23"/>
    </row>
    <row r="29" ht="18.75" customHeight="1" spans="1:4">
      <c r="A29" s="165" t="s">
        <v>26</v>
      </c>
      <c r="B29" s="23"/>
      <c r="C29" s="163" t="s">
        <v>39</v>
      </c>
      <c r="D29" s="23"/>
    </row>
    <row r="30" ht="18.75" customHeight="1" spans="1:4">
      <c r="A30" s="166" t="s">
        <v>26</v>
      </c>
      <c r="B30" s="23"/>
      <c r="C30" s="164" t="s">
        <v>40</v>
      </c>
      <c r="D30" s="23"/>
    </row>
    <row r="31" ht="18.75" customHeight="1" spans="1:4">
      <c r="A31" s="166" t="s">
        <v>26</v>
      </c>
      <c r="B31" s="23"/>
      <c r="C31" s="164" t="s">
        <v>41</v>
      </c>
      <c r="D31" s="23"/>
    </row>
    <row r="32" ht="18.75" customHeight="1" spans="1:4">
      <c r="A32" s="166" t="s">
        <v>26</v>
      </c>
      <c r="B32" s="23"/>
      <c r="C32" s="164" t="s">
        <v>42</v>
      </c>
      <c r="D32" s="23"/>
    </row>
    <row r="33" ht="18.75" customHeight="1" spans="1:4">
      <c r="A33" s="205"/>
      <c r="B33" s="167"/>
      <c r="C33" s="164" t="s">
        <v>43</v>
      </c>
      <c r="D33" s="23"/>
    </row>
    <row r="34" ht="18.75" customHeight="1" spans="1:4">
      <c r="A34" s="205" t="s">
        <v>44</v>
      </c>
      <c r="B34" s="167">
        <f>SUM(B7:B11)</f>
        <v>7226362.89</v>
      </c>
      <c r="C34" s="206" t="s">
        <v>45</v>
      </c>
      <c r="D34" s="167">
        <v>7226362.89</v>
      </c>
    </row>
    <row r="35" ht="18.75" customHeight="1" spans="1:4">
      <c r="A35" s="207" t="s">
        <v>46</v>
      </c>
      <c r="B35" s="23"/>
      <c r="C35" s="130" t="s">
        <v>47</v>
      </c>
      <c r="D35" s="23">
        <v>0</v>
      </c>
    </row>
    <row r="36" ht="18.75" customHeight="1" spans="1:4">
      <c r="A36" s="207" t="s">
        <v>48</v>
      </c>
      <c r="B36" s="23"/>
      <c r="C36" s="130" t="s">
        <v>48</v>
      </c>
      <c r="D36" s="23"/>
    </row>
    <row r="37" ht="18.75" customHeight="1" spans="1:4">
      <c r="A37" s="207" t="s">
        <v>49</v>
      </c>
      <c r="B37" s="23">
        <f>B35-B36</f>
        <v>0</v>
      </c>
      <c r="C37" s="130" t="s">
        <v>50</v>
      </c>
      <c r="D37" s="23">
        <v>0</v>
      </c>
    </row>
    <row r="38" ht="18.75" customHeight="1" spans="1:4">
      <c r="A38" s="208" t="s">
        <v>51</v>
      </c>
      <c r="B38" s="167">
        <f t="shared" ref="B38:D38" si="0">B34+B35</f>
        <v>7226362.89</v>
      </c>
      <c r="C38" s="206" t="s">
        <v>52</v>
      </c>
      <c r="D38" s="167">
        <f t="shared" si="0"/>
        <v>7226362.89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9583333333333" right="0.389583333333333" top="0.509722222222222" bottom="0.509722222222222" header="0.309722222222222" footer="0.309722222222222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P1" workbookViewId="0">
      <selection activeCell="A1" sqref="A1"/>
    </sheetView>
  </sheetViews>
  <sheetFormatPr defaultColWidth="9.1047619047619" defaultRowHeight="14.25" customHeight="1"/>
  <cols>
    <col min="1" max="1" width="21.1047619047619" customWidth="1"/>
    <col min="2" max="2" width="35.3333333333333" customWidth="1"/>
    <col min="3" max="8" width="20.447619047619" customWidth="1"/>
    <col min="9" max="11" width="20.552380952381" customWidth="1"/>
    <col min="12" max="12" width="20.447619047619" customWidth="1"/>
    <col min="13" max="13" width="20.552380952381" customWidth="1"/>
    <col min="14" max="19" width="20.447619047619" customWidth="1"/>
  </cols>
  <sheetData>
    <row r="1" ht="15" customHeight="1" spans="10:19">
      <c r="J1" s="195"/>
      <c r="O1" s="66"/>
      <c r="P1" s="66"/>
      <c r="Q1" s="66"/>
      <c r="R1" s="66"/>
      <c r="S1" s="37" t="s">
        <v>53</v>
      </c>
    </row>
    <row r="2" ht="57.75" customHeight="1" spans="1:19">
      <c r="A2" s="126" t="str">
        <f>"2025"&amp;"年部门收入预算表"</f>
        <v>2025年部门收入预算表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96"/>
      <c r="P2" s="196"/>
      <c r="Q2" s="196"/>
      <c r="R2" s="196"/>
      <c r="S2" s="196"/>
    </row>
    <row r="3" ht="18.75" customHeight="1" spans="1:19">
      <c r="A3" s="40" t="str">
        <f>"单位名称："&amp;"沧源佤族自治县岩帅中学"</f>
        <v>单位名称：沧源佤族自治县岩帅中学</v>
      </c>
      <c r="B3" s="93"/>
      <c r="C3" s="93"/>
      <c r="D3" s="93"/>
      <c r="E3" s="93"/>
      <c r="F3" s="93"/>
      <c r="G3" s="93"/>
      <c r="H3" s="93"/>
      <c r="I3" s="93"/>
      <c r="J3" s="70"/>
      <c r="K3" s="93"/>
      <c r="L3" s="93"/>
      <c r="M3" s="93"/>
      <c r="N3" s="93"/>
      <c r="O3" s="70"/>
      <c r="P3" s="70"/>
      <c r="Q3" s="70"/>
      <c r="R3" s="70"/>
      <c r="S3" s="37" t="s">
        <v>1</v>
      </c>
    </row>
    <row r="4" ht="18.75" customHeight="1" spans="1:19">
      <c r="A4" s="181" t="s">
        <v>54</v>
      </c>
      <c r="B4" s="182" t="s">
        <v>55</v>
      </c>
      <c r="C4" s="182" t="s">
        <v>56</v>
      </c>
      <c r="D4" s="183" t="s">
        <v>57</v>
      </c>
      <c r="E4" s="184"/>
      <c r="F4" s="184"/>
      <c r="G4" s="184"/>
      <c r="H4" s="184"/>
      <c r="I4" s="184"/>
      <c r="J4" s="197"/>
      <c r="K4" s="184"/>
      <c r="L4" s="184"/>
      <c r="M4" s="184"/>
      <c r="N4" s="198"/>
      <c r="O4" s="183" t="s">
        <v>46</v>
      </c>
      <c r="P4" s="183"/>
      <c r="Q4" s="183"/>
      <c r="R4" s="183"/>
      <c r="S4" s="201"/>
    </row>
    <row r="5" ht="18.75" customHeight="1" spans="1:19">
      <c r="A5" s="185"/>
      <c r="B5" s="186"/>
      <c r="C5" s="186"/>
      <c r="D5" s="187" t="s">
        <v>58</v>
      </c>
      <c r="E5" s="187" t="s">
        <v>59</v>
      </c>
      <c r="F5" s="187" t="s">
        <v>60</v>
      </c>
      <c r="G5" s="187" t="s">
        <v>61</v>
      </c>
      <c r="H5" s="187" t="s">
        <v>62</v>
      </c>
      <c r="I5" s="199" t="s">
        <v>63</v>
      </c>
      <c r="J5" s="199"/>
      <c r="K5" s="199"/>
      <c r="L5" s="199"/>
      <c r="M5" s="199"/>
      <c r="N5" s="190"/>
      <c r="O5" s="187" t="s">
        <v>58</v>
      </c>
      <c r="P5" s="187" t="s">
        <v>59</v>
      </c>
      <c r="Q5" s="187" t="s">
        <v>60</v>
      </c>
      <c r="R5" s="187" t="s">
        <v>61</v>
      </c>
      <c r="S5" s="187" t="s">
        <v>64</v>
      </c>
    </row>
    <row r="6" ht="18.75" customHeight="1" spans="1:19">
      <c r="A6" s="188"/>
      <c r="B6" s="189"/>
      <c r="C6" s="189"/>
      <c r="D6" s="190"/>
      <c r="E6" s="190"/>
      <c r="F6" s="190"/>
      <c r="G6" s="190"/>
      <c r="H6" s="190"/>
      <c r="I6" s="189" t="s">
        <v>58</v>
      </c>
      <c r="J6" s="189" t="s">
        <v>65</v>
      </c>
      <c r="K6" s="189" t="s">
        <v>66</v>
      </c>
      <c r="L6" s="189" t="s">
        <v>67</v>
      </c>
      <c r="M6" s="189" t="s">
        <v>68</v>
      </c>
      <c r="N6" s="189" t="s">
        <v>69</v>
      </c>
      <c r="O6" s="200"/>
      <c r="P6" s="200"/>
      <c r="Q6" s="200"/>
      <c r="R6" s="200"/>
      <c r="S6" s="190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1" t="s">
        <v>70</v>
      </c>
      <c r="B8" s="192" t="s">
        <v>71</v>
      </c>
      <c r="C8" s="23">
        <v>7226362.89</v>
      </c>
      <c r="D8" s="23">
        <v>7226362.89</v>
      </c>
      <c r="E8" s="23">
        <v>6992271.28</v>
      </c>
      <c r="F8" s="23"/>
      <c r="G8" s="23"/>
      <c r="H8" s="23"/>
      <c r="I8" s="23">
        <v>234091.61</v>
      </c>
      <c r="J8" s="23"/>
      <c r="K8" s="23"/>
      <c r="L8" s="23"/>
      <c r="M8" s="23"/>
      <c r="N8" s="23">
        <v>234091.61</v>
      </c>
      <c r="O8" s="23"/>
      <c r="P8" s="23"/>
      <c r="Q8" s="23"/>
      <c r="R8" s="23"/>
      <c r="S8" s="23"/>
    </row>
    <row r="9" ht="18.75" customHeight="1" spans="1:19">
      <c r="A9" s="193" t="s">
        <v>56</v>
      </c>
      <c r="B9" s="194"/>
      <c r="C9" s="23">
        <v>7226362.89</v>
      </c>
      <c r="D9" s="23">
        <v>7226362.89</v>
      </c>
      <c r="E9" s="23">
        <v>6992271.28</v>
      </c>
      <c r="F9" s="23"/>
      <c r="G9" s="23"/>
      <c r="H9" s="23"/>
      <c r="I9" s="23">
        <v>234091.61</v>
      </c>
      <c r="J9" s="23"/>
      <c r="K9" s="23"/>
      <c r="L9" s="23"/>
      <c r="M9" s="23"/>
      <c r="N9" s="23">
        <v>234091.61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9583333333333" right="0.389583333333333" top="0.509722222222222" bottom="0.509722222222222" header="0.309722222222222" footer="0.309722222222222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3"/>
  <sheetViews>
    <sheetView showZeros="0" workbookViewId="0">
      <selection activeCell="I10" sqref="I10"/>
    </sheetView>
  </sheetViews>
  <sheetFormatPr defaultColWidth="9.1047619047619" defaultRowHeight="14.25" customHeight="1"/>
  <cols>
    <col min="1" max="1" width="14.3333333333333" customWidth="1"/>
    <col min="2" max="2" width="37.6666666666667" customWidth="1"/>
    <col min="3" max="6" width="19.1047619047619" customWidth="1"/>
    <col min="7" max="8" width="19" customWidth="1"/>
    <col min="9" max="9" width="18.8952380952381" customWidth="1"/>
    <col min="10" max="11" width="19" customWidth="1"/>
    <col min="12" max="14" width="18.8952380952381" customWidth="1"/>
    <col min="15" max="15" width="19" customWidth="1"/>
  </cols>
  <sheetData>
    <row r="1" ht="15" customHeight="1" spans="1:15">
      <c r="A1" s="1"/>
      <c r="B1" s="1"/>
      <c r="C1" s="1"/>
      <c r="D1" s="169"/>
      <c r="E1" s="1"/>
      <c r="F1" s="1"/>
      <c r="G1" s="1"/>
      <c r="H1" s="169"/>
      <c r="I1" s="1"/>
      <c r="J1" s="169"/>
      <c r="K1" s="1"/>
      <c r="L1" s="1"/>
      <c r="M1" s="1"/>
      <c r="N1" s="1"/>
      <c r="O1" s="38" t="s">
        <v>72</v>
      </c>
    </row>
    <row r="2" ht="42" customHeight="1" spans="1:15">
      <c r="A2" s="5" t="str">
        <f>"2025"&amp;"年部门支出预算表"</f>
        <v>2025年部门支出预算表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</row>
    <row r="3" ht="18.75" customHeight="1" spans="1:15">
      <c r="A3" s="171" t="str">
        <f>"单位名称："&amp;"沧源佤族自治县岩帅中学"</f>
        <v>单位名称：沧源佤族自治县岩帅中学</v>
      </c>
      <c r="B3" s="172"/>
      <c r="C3" s="61"/>
      <c r="D3" s="28"/>
      <c r="E3" s="61"/>
      <c r="F3" s="61"/>
      <c r="G3" s="61"/>
      <c r="H3" s="28"/>
      <c r="I3" s="61"/>
      <c r="J3" s="28"/>
      <c r="K3" s="61"/>
      <c r="L3" s="61"/>
      <c r="M3" s="179"/>
      <c r="N3" s="179"/>
      <c r="O3" s="38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3" t="s">
        <v>75</v>
      </c>
      <c r="F4" s="135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5" t="s">
        <v>58</v>
      </c>
      <c r="E5" s="92" t="s">
        <v>75</v>
      </c>
      <c r="F5" s="92" t="s">
        <v>76</v>
      </c>
      <c r="G5" s="18"/>
      <c r="H5" s="18"/>
      <c r="I5" s="18"/>
      <c r="J5" s="65" t="s">
        <v>58</v>
      </c>
      <c r="K5" s="45" t="s">
        <v>79</v>
      </c>
      <c r="L5" s="45" t="s">
        <v>80</v>
      </c>
      <c r="M5" s="45" t="s">
        <v>81</v>
      </c>
      <c r="N5" s="45" t="s">
        <v>82</v>
      </c>
      <c r="O5" s="45" t="s">
        <v>83</v>
      </c>
    </row>
    <row r="6" ht="18.75" customHeight="1" spans="1:15">
      <c r="A6" s="115">
        <v>1</v>
      </c>
      <c r="B6" s="11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</row>
    <row r="7" ht="18.75" customHeight="1" spans="1:15">
      <c r="A7" s="130" t="s">
        <v>84</v>
      </c>
      <c r="B7" s="158" t="s">
        <v>85</v>
      </c>
      <c r="C7" s="23">
        <v>5580559.12</v>
      </c>
      <c r="D7" s="23">
        <v>5346467.51</v>
      </c>
      <c r="E7" s="23">
        <v>5274467.51</v>
      </c>
      <c r="F7" s="23">
        <v>72000</v>
      </c>
      <c r="G7" s="23"/>
      <c r="H7" s="23"/>
      <c r="I7" s="23"/>
      <c r="J7" s="23">
        <v>234091.61</v>
      </c>
      <c r="K7" s="23"/>
      <c r="L7" s="23"/>
      <c r="M7" s="23"/>
      <c r="N7" s="23"/>
      <c r="O7" s="23">
        <v>234091.61</v>
      </c>
    </row>
    <row r="8" ht="18.75" customHeight="1" spans="1:15">
      <c r="A8" s="173" t="s">
        <v>86</v>
      </c>
      <c r="B8" s="209" t="s">
        <v>87</v>
      </c>
      <c r="C8" s="23">
        <v>5580559.12</v>
      </c>
      <c r="D8" s="23">
        <v>5346467.51</v>
      </c>
      <c r="E8" s="23">
        <v>5274467.51</v>
      </c>
      <c r="F8" s="23">
        <v>72000</v>
      </c>
      <c r="G8" s="23"/>
      <c r="H8" s="23"/>
      <c r="I8" s="23"/>
      <c r="J8" s="23">
        <v>234091.61</v>
      </c>
      <c r="K8" s="23"/>
      <c r="L8" s="23"/>
      <c r="M8" s="23"/>
      <c r="N8" s="23"/>
      <c r="O8" s="23">
        <v>234091.61</v>
      </c>
    </row>
    <row r="9" ht="18.75" customHeight="1" spans="1:15">
      <c r="A9" s="175" t="s">
        <v>88</v>
      </c>
      <c r="B9" s="210" t="s">
        <v>89</v>
      </c>
      <c r="C9" s="23">
        <v>5580559.12</v>
      </c>
      <c r="D9" s="23">
        <v>5346467.51</v>
      </c>
      <c r="E9" s="23">
        <v>5274467.51</v>
      </c>
      <c r="F9" s="23">
        <v>72000</v>
      </c>
      <c r="G9" s="23"/>
      <c r="H9" s="23"/>
      <c r="I9" s="23"/>
      <c r="J9" s="23">
        <v>234091.61</v>
      </c>
      <c r="K9" s="23"/>
      <c r="L9" s="23"/>
      <c r="M9" s="23"/>
      <c r="N9" s="23"/>
      <c r="O9" s="23">
        <v>234091.61</v>
      </c>
    </row>
    <row r="10" ht="18.75" customHeight="1" spans="1:15">
      <c r="A10" s="130" t="s">
        <v>90</v>
      </c>
      <c r="B10" s="158" t="s">
        <v>91</v>
      </c>
      <c r="C10" s="23">
        <v>889950.4</v>
      </c>
      <c r="D10" s="23">
        <v>889950.4</v>
      </c>
      <c r="E10" s="23">
        <v>889950.4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3" t="s">
        <v>92</v>
      </c>
      <c r="B11" s="209" t="s">
        <v>93</v>
      </c>
      <c r="C11" s="23">
        <v>877998.4</v>
      </c>
      <c r="D11" s="23">
        <v>877998.4</v>
      </c>
      <c r="E11" s="23">
        <v>877998.4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5" t="s">
        <v>94</v>
      </c>
      <c r="B12" s="210" t="s">
        <v>95</v>
      </c>
      <c r="C12" s="23">
        <v>261024</v>
      </c>
      <c r="D12" s="23">
        <v>261024</v>
      </c>
      <c r="E12" s="23">
        <v>261024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5" t="s">
        <v>96</v>
      </c>
      <c r="B13" s="210" t="s">
        <v>97</v>
      </c>
      <c r="C13" s="23">
        <v>616974.4</v>
      </c>
      <c r="D13" s="23">
        <v>616974.4</v>
      </c>
      <c r="E13" s="23">
        <v>616974.4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3" t="s">
        <v>98</v>
      </c>
      <c r="B14" s="209" t="s">
        <v>99</v>
      </c>
      <c r="C14" s="23">
        <v>11952</v>
      </c>
      <c r="D14" s="23">
        <v>11952</v>
      </c>
      <c r="E14" s="23">
        <v>11952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5" t="s">
        <v>100</v>
      </c>
      <c r="B15" s="210" t="s">
        <v>101</v>
      </c>
      <c r="C15" s="23">
        <v>11952</v>
      </c>
      <c r="D15" s="23">
        <v>11952</v>
      </c>
      <c r="E15" s="23">
        <v>11952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30" t="s">
        <v>102</v>
      </c>
      <c r="B16" s="158" t="s">
        <v>103</v>
      </c>
      <c r="C16" s="23">
        <v>293122.57</v>
      </c>
      <c r="D16" s="23">
        <v>293122.57</v>
      </c>
      <c r="E16" s="23">
        <v>293122.57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3" t="s">
        <v>104</v>
      </c>
      <c r="B17" s="209" t="s">
        <v>105</v>
      </c>
      <c r="C17" s="23">
        <v>293122.57</v>
      </c>
      <c r="D17" s="23">
        <v>293122.57</v>
      </c>
      <c r="E17" s="23">
        <v>293122.57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5" t="s">
        <v>106</v>
      </c>
      <c r="B18" s="210" t="s">
        <v>107</v>
      </c>
      <c r="C18" s="23">
        <v>273782.39</v>
      </c>
      <c r="D18" s="23">
        <v>273782.39</v>
      </c>
      <c r="E18" s="23">
        <v>273782.39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5" t="s">
        <v>108</v>
      </c>
      <c r="B19" s="210" t="s">
        <v>109</v>
      </c>
      <c r="C19" s="23">
        <v>19340.18</v>
      </c>
      <c r="D19" s="23">
        <v>19340.18</v>
      </c>
      <c r="E19" s="23">
        <v>19340.18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30" t="s">
        <v>110</v>
      </c>
      <c r="B20" s="158" t="s">
        <v>111</v>
      </c>
      <c r="C20" s="23">
        <v>462730.8</v>
      </c>
      <c r="D20" s="23">
        <v>462730.8</v>
      </c>
      <c r="E20" s="23">
        <v>462730.8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3" t="s">
        <v>112</v>
      </c>
      <c r="B21" s="209" t="s">
        <v>113</v>
      </c>
      <c r="C21" s="23">
        <v>462730.8</v>
      </c>
      <c r="D21" s="23">
        <v>462730.8</v>
      </c>
      <c r="E21" s="23">
        <v>462730.8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5" t="s">
        <v>114</v>
      </c>
      <c r="B22" s="210" t="s">
        <v>115</v>
      </c>
      <c r="C22" s="23">
        <v>462730.8</v>
      </c>
      <c r="D22" s="23">
        <v>462730.8</v>
      </c>
      <c r="E22" s="23">
        <v>462730.8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7" t="s">
        <v>116</v>
      </c>
      <c r="B23" s="178" t="s">
        <v>116</v>
      </c>
      <c r="C23" s="23">
        <v>7226362.89</v>
      </c>
      <c r="D23" s="23">
        <v>6992271.28</v>
      </c>
      <c r="E23" s="23">
        <v>6920271.28</v>
      </c>
      <c r="F23" s="23">
        <v>72000</v>
      </c>
      <c r="G23" s="23"/>
      <c r="H23" s="23"/>
      <c r="I23" s="23"/>
      <c r="J23" s="23">
        <v>234091.61</v>
      </c>
      <c r="K23" s="23"/>
      <c r="L23" s="23"/>
      <c r="M23" s="23"/>
      <c r="N23" s="23"/>
      <c r="O23" s="23">
        <v>234091.61</v>
      </c>
    </row>
  </sheetData>
  <mergeCells count="11">
    <mergeCell ref="A2:O2"/>
    <mergeCell ref="A3:L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rintOptions horizontalCentered="1"/>
  <pageMargins left="0.389583333333333" right="0.389583333333333" top="0.509722222222222" bottom="0.509722222222222" header="0.309722222222222" footer="0.309722222222222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selection activeCell="C43" sqref="C43"/>
    </sheetView>
  </sheetViews>
  <sheetFormatPr defaultColWidth="9.1047619047619" defaultRowHeight="14.25" customHeight="1" outlineLevelCol="3"/>
  <cols>
    <col min="1" max="1" width="39.3333333333333" customWidth="1"/>
    <col min="2" max="2" width="30.8952380952381" customWidth="1"/>
    <col min="3" max="3" width="35.8952380952381" customWidth="1"/>
    <col min="4" max="4" width="29.8952380952381" customWidth="1"/>
  </cols>
  <sheetData>
    <row r="1" ht="15" customHeight="1" spans="1:4">
      <c r="A1" s="1"/>
      <c r="B1" s="1"/>
      <c r="C1" s="1"/>
      <c r="D1" s="38" t="s">
        <v>117</v>
      </c>
    </row>
    <row r="2" ht="36" customHeight="1" spans="1:4">
      <c r="A2" s="5" t="str">
        <f>"2025"&amp;"年部门财政拨款收支预算总表"</f>
        <v>2025年部门财政拨款收支预算总表</v>
      </c>
      <c r="B2" s="156"/>
      <c r="C2" s="156"/>
      <c r="D2" s="156"/>
    </row>
    <row r="3" ht="18.75" customHeight="1" spans="1:4">
      <c r="A3" s="7" t="str">
        <f>"单位名称："&amp;"沧源佤族自治县岩帅中学"</f>
        <v>单位名称：沧源佤族自治县岩帅中学</v>
      </c>
      <c r="B3" s="157"/>
      <c r="C3" s="157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105" t="str">
        <f>"2025"&amp;"年预算数"</f>
        <v>2025年预算数</v>
      </c>
      <c r="C5" s="29" t="s">
        <v>118</v>
      </c>
      <c r="D5" s="105" t="str">
        <f>"2025"&amp;"年预算数"</f>
        <v>2025年预算数</v>
      </c>
    </row>
    <row r="6" ht="18.75" customHeight="1" spans="1:4">
      <c r="A6" s="31"/>
      <c r="B6" s="18"/>
      <c r="C6" s="31"/>
      <c r="D6" s="18"/>
    </row>
    <row r="7" ht="18.75" customHeight="1" spans="1:4">
      <c r="A7" s="158" t="s">
        <v>119</v>
      </c>
      <c r="B7" s="23">
        <v>6992271.28</v>
      </c>
      <c r="C7" s="22" t="s">
        <v>120</v>
      </c>
      <c r="D7" s="23">
        <v>6992271.28</v>
      </c>
    </row>
    <row r="8" ht="18.75" customHeight="1" spans="1:4">
      <c r="A8" s="159" t="s">
        <v>121</v>
      </c>
      <c r="B8" s="23">
        <v>6992271.28</v>
      </c>
      <c r="C8" s="22" t="s">
        <v>122</v>
      </c>
      <c r="D8" s="23"/>
    </row>
    <row r="9" ht="18.75" customHeight="1" spans="1:4">
      <c r="A9" s="159" t="s">
        <v>123</v>
      </c>
      <c r="B9" s="23"/>
      <c r="C9" s="22" t="s">
        <v>124</v>
      </c>
      <c r="D9" s="23"/>
    </row>
    <row r="10" ht="18.75" customHeight="1" spans="1:4">
      <c r="A10" s="159" t="s">
        <v>125</v>
      </c>
      <c r="B10" s="23"/>
      <c r="C10" s="22" t="s">
        <v>126</v>
      </c>
      <c r="D10" s="23"/>
    </row>
    <row r="11" ht="18.75" customHeight="1" spans="1:4">
      <c r="A11" s="160" t="s">
        <v>127</v>
      </c>
      <c r="B11" s="23"/>
      <c r="C11" s="161" t="s">
        <v>128</v>
      </c>
      <c r="D11" s="23"/>
    </row>
    <row r="12" ht="18.75" customHeight="1" spans="1:4">
      <c r="A12" s="162" t="s">
        <v>121</v>
      </c>
      <c r="B12" s="23"/>
      <c r="C12" s="163" t="s">
        <v>129</v>
      </c>
      <c r="D12" s="23">
        <v>5346467.51</v>
      </c>
    </row>
    <row r="13" ht="18.75" customHeight="1" spans="1:4">
      <c r="A13" s="162" t="s">
        <v>123</v>
      </c>
      <c r="B13" s="23"/>
      <c r="C13" s="163" t="s">
        <v>130</v>
      </c>
      <c r="D13" s="23"/>
    </row>
    <row r="14" ht="18.75" customHeight="1" spans="1:4">
      <c r="A14" s="162" t="s">
        <v>125</v>
      </c>
      <c r="B14" s="23"/>
      <c r="C14" s="163" t="s">
        <v>131</v>
      </c>
      <c r="D14" s="23"/>
    </row>
    <row r="15" ht="18.75" customHeight="1" spans="1:4">
      <c r="A15" s="162" t="s">
        <v>26</v>
      </c>
      <c r="B15" s="23"/>
      <c r="C15" s="163" t="s">
        <v>132</v>
      </c>
      <c r="D15" s="23">
        <v>889950.4</v>
      </c>
    </row>
    <row r="16" ht="18.75" customHeight="1" spans="1:4">
      <c r="A16" s="162" t="s">
        <v>26</v>
      </c>
      <c r="B16" s="23" t="s">
        <v>26</v>
      </c>
      <c r="C16" s="163" t="s">
        <v>133</v>
      </c>
      <c r="D16" s="23">
        <v>293122.57</v>
      </c>
    </row>
    <row r="17" ht="18.75" customHeight="1" spans="1:4">
      <c r="A17" s="164" t="s">
        <v>26</v>
      </c>
      <c r="B17" s="23" t="s">
        <v>26</v>
      </c>
      <c r="C17" s="163" t="s">
        <v>134</v>
      </c>
      <c r="D17" s="23"/>
    </row>
    <row r="18" ht="18.75" customHeight="1" spans="1:4">
      <c r="A18" s="164" t="s">
        <v>26</v>
      </c>
      <c r="B18" s="23" t="s">
        <v>26</v>
      </c>
      <c r="C18" s="163" t="s">
        <v>135</v>
      </c>
      <c r="D18" s="23"/>
    </row>
    <row r="19" ht="18.75" customHeight="1" spans="1:4">
      <c r="A19" s="165" t="s">
        <v>26</v>
      </c>
      <c r="B19" s="23" t="s">
        <v>26</v>
      </c>
      <c r="C19" s="163" t="s">
        <v>136</v>
      </c>
      <c r="D19" s="23"/>
    </row>
    <row r="20" ht="18.75" customHeight="1" spans="1:4">
      <c r="A20" s="165" t="s">
        <v>26</v>
      </c>
      <c r="B20" s="23" t="s">
        <v>26</v>
      </c>
      <c r="C20" s="163" t="s">
        <v>137</v>
      </c>
      <c r="D20" s="23"/>
    </row>
    <row r="21" ht="18.75" customHeight="1" spans="1:4">
      <c r="A21" s="165" t="s">
        <v>26</v>
      </c>
      <c r="B21" s="23" t="s">
        <v>26</v>
      </c>
      <c r="C21" s="163" t="s">
        <v>138</v>
      </c>
      <c r="D21" s="23"/>
    </row>
    <row r="22" ht="18.75" customHeight="1" spans="1:4">
      <c r="A22" s="165" t="s">
        <v>26</v>
      </c>
      <c r="B22" s="23" t="s">
        <v>26</v>
      </c>
      <c r="C22" s="163" t="s">
        <v>139</v>
      </c>
      <c r="D22" s="23"/>
    </row>
    <row r="23" ht="18.75" customHeight="1" spans="1:4">
      <c r="A23" s="165" t="s">
        <v>26</v>
      </c>
      <c r="B23" s="23" t="s">
        <v>26</v>
      </c>
      <c r="C23" s="163" t="s">
        <v>140</v>
      </c>
      <c r="D23" s="23"/>
    </row>
    <row r="24" ht="18.75" customHeight="1" spans="1:4">
      <c r="A24" s="165" t="s">
        <v>26</v>
      </c>
      <c r="B24" s="23" t="s">
        <v>26</v>
      </c>
      <c r="C24" s="163" t="s">
        <v>141</v>
      </c>
      <c r="D24" s="23"/>
    </row>
    <row r="25" ht="18.75" customHeight="1" spans="1:4">
      <c r="A25" s="165" t="s">
        <v>26</v>
      </c>
      <c r="B25" s="23" t="s">
        <v>26</v>
      </c>
      <c r="C25" s="163" t="s">
        <v>142</v>
      </c>
      <c r="D25" s="23"/>
    </row>
    <row r="26" ht="18.75" customHeight="1" spans="1:4">
      <c r="A26" s="165" t="s">
        <v>26</v>
      </c>
      <c r="B26" s="23" t="s">
        <v>26</v>
      </c>
      <c r="C26" s="163" t="s">
        <v>143</v>
      </c>
      <c r="D26" s="23">
        <v>462730.8</v>
      </c>
    </row>
    <row r="27" ht="18.75" customHeight="1" spans="1:4">
      <c r="A27" s="165" t="s">
        <v>26</v>
      </c>
      <c r="B27" s="23" t="s">
        <v>26</v>
      </c>
      <c r="C27" s="163" t="s">
        <v>144</v>
      </c>
      <c r="D27" s="23"/>
    </row>
    <row r="28" ht="18.75" customHeight="1" spans="1:4">
      <c r="A28" s="165" t="s">
        <v>26</v>
      </c>
      <c r="B28" s="23" t="s">
        <v>26</v>
      </c>
      <c r="C28" s="163" t="s">
        <v>145</v>
      </c>
      <c r="D28" s="23"/>
    </row>
    <row r="29" ht="18.75" customHeight="1" spans="1:4">
      <c r="A29" s="165" t="s">
        <v>26</v>
      </c>
      <c r="B29" s="23" t="s">
        <v>26</v>
      </c>
      <c r="C29" s="163" t="s">
        <v>146</v>
      </c>
      <c r="D29" s="23"/>
    </row>
    <row r="30" ht="18.75" customHeight="1" spans="1:4">
      <c r="A30" s="165" t="s">
        <v>26</v>
      </c>
      <c r="B30" s="23" t="s">
        <v>26</v>
      </c>
      <c r="C30" s="163" t="s">
        <v>147</v>
      </c>
      <c r="D30" s="23"/>
    </row>
    <row r="31" ht="18.75" customHeight="1" spans="1:4">
      <c r="A31" s="166" t="s">
        <v>26</v>
      </c>
      <c r="B31" s="23" t="s">
        <v>26</v>
      </c>
      <c r="C31" s="163" t="s">
        <v>148</v>
      </c>
      <c r="D31" s="23"/>
    </row>
    <row r="32" ht="18.75" customHeight="1" spans="1:4">
      <c r="A32" s="166" t="s">
        <v>26</v>
      </c>
      <c r="B32" s="23" t="s">
        <v>26</v>
      </c>
      <c r="C32" s="163" t="s">
        <v>149</v>
      </c>
      <c r="D32" s="23"/>
    </row>
    <row r="33" ht="18.75" customHeight="1" spans="1:4">
      <c r="A33" s="166" t="s">
        <v>26</v>
      </c>
      <c r="B33" s="23" t="s">
        <v>26</v>
      </c>
      <c r="C33" s="163" t="s">
        <v>150</v>
      </c>
      <c r="D33" s="23"/>
    </row>
    <row r="34" ht="18.75" customHeight="1" spans="1:4">
      <c r="A34" s="166"/>
      <c r="B34" s="23"/>
      <c r="C34" s="163" t="s">
        <v>151</v>
      </c>
      <c r="D34" s="23"/>
    </row>
    <row r="35" ht="18.75" customHeight="1" spans="1:4">
      <c r="A35" s="166" t="s">
        <v>26</v>
      </c>
      <c r="B35" s="23" t="s">
        <v>26</v>
      </c>
      <c r="C35" s="163" t="s">
        <v>152</v>
      </c>
      <c r="D35" s="23"/>
    </row>
    <row r="36" ht="18.75" customHeight="1" spans="1:4">
      <c r="A36" s="54" t="s">
        <v>153</v>
      </c>
      <c r="B36" s="167">
        <v>6992271.28</v>
      </c>
      <c r="C36" s="168" t="s">
        <v>52</v>
      </c>
      <c r="D36" s="167">
        <v>6992271.28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9583333333333" right="0.389583333333333" top="0.509722222222222" bottom="0.509722222222222" header="0.309722222222222" footer="0.309722222222222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showZeros="0" workbookViewId="0">
      <selection activeCell="D23" sqref="D23"/>
    </sheetView>
  </sheetViews>
  <sheetFormatPr defaultColWidth="9.1047619047619" defaultRowHeight="14.25" customHeight="1" outlineLevelCol="6"/>
  <cols>
    <col min="1" max="1" width="20.1047619047619" customWidth="1"/>
    <col min="2" max="2" width="44" customWidth="1"/>
    <col min="3" max="3" width="24.3333333333333" customWidth="1"/>
    <col min="4" max="4" width="20.447619047619" customWidth="1"/>
    <col min="5" max="7" width="24.3333333333333" customWidth="1"/>
  </cols>
  <sheetData>
    <row r="1" ht="15" customHeight="1" spans="4:7">
      <c r="D1" s="146"/>
      <c r="F1" s="56"/>
      <c r="G1" s="38" t="s">
        <v>154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7"/>
      <c r="C2" s="147"/>
      <c r="D2" s="147"/>
      <c r="E2" s="147"/>
      <c r="F2" s="147"/>
      <c r="G2" s="147"/>
    </row>
    <row r="3" ht="18" customHeight="1" spans="1:7">
      <c r="A3" s="148" t="str">
        <f>"单位名称："&amp;"沧源佤族自治县岩帅中学"</f>
        <v>单位名称：沧源佤族自治县岩帅中学</v>
      </c>
      <c r="B3" s="27"/>
      <c r="C3" s="28"/>
      <c r="D3" s="28"/>
      <c r="E3" s="28"/>
      <c r="F3" s="100"/>
      <c r="G3" s="38" t="s">
        <v>1</v>
      </c>
    </row>
    <row r="4" ht="20.25" customHeight="1" spans="1:7">
      <c r="A4" s="149" t="s">
        <v>155</v>
      </c>
      <c r="B4" s="150"/>
      <c r="C4" s="105" t="s">
        <v>56</v>
      </c>
      <c r="D4" s="128" t="s">
        <v>75</v>
      </c>
      <c r="E4" s="13"/>
      <c r="F4" s="14"/>
      <c r="G4" s="121" t="s">
        <v>76</v>
      </c>
    </row>
    <row r="5" ht="20.25" customHeight="1" spans="1:7">
      <c r="A5" s="151" t="s">
        <v>73</v>
      </c>
      <c r="B5" s="151" t="s">
        <v>74</v>
      </c>
      <c r="C5" s="31"/>
      <c r="D5" s="65" t="s">
        <v>58</v>
      </c>
      <c r="E5" s="65" t="s">
        <v>156</v>
      </c>
      <c r="F5" s="65" t="s">
        <v>157</v>
      </c>
      <c r="G5" s="94"/>
    </row>
    <row r="6" ht="19.5" customHeight="1" spans="1:7">
      <c r="A6" s="151" t="s">
        <v>158</v>
      </c>
      <c r="B6" s="151" t="s">
        <v>159</v>
      </c>
      <c r="C6" s="151" t="s">
        <v>160</v>
      </c>
      <c r="D6" s="65">
        <v>4</v>
      </c>
      <c r="E6" s="152" t="s">
        <v>161</v>
      </c>
      <c r="F6" s="152" t="s">
        <v>162</v>
      </c>
      <c r="G6" s="151" t="s">
        <v>163</v>
      </c>
    </row>
    <row r="7" ht="18" customHeight="1" spans="1:7">
      <c r="A7" s="32" t="s">
        <v>84</v>
      </c>
      <c r="B7" s="32" t="s">
        <v>85</v>
      </c>
      <c r="C7" s="23">
        <v>5346467.51</v>
      </c>
      <c r="D7" s="23">
        <v>5274467.51</v>
      </c>
      <c r="E7" s="23">
        <v>5231620.63</v>
      </c>
      <c r="F7" s="23">
        <v>42846.88</v>
      </c>
      <c r="G7" s="23">
        <v>72000</v>
      </c>
    </row>
    <row r="8" ht="18" customHeight="1" spans="1:7">
      <c r="A8" s="116" t="s">
        <v>86</v>
      </c>
      <c r="B8" s="116" t="s">
        <v>87</v>
      </c>
      <c r="C8" s="23">
        <v>5346467.51</v>
      </c>
      <c r="D8" s="23">
        <v>5274467.51</v>
      </c>
      <c r="E8" s="23">
        <v>5231620.63</v>
      </c>
      <c r="F8" s="23">
        <v>42846.88</v>
      </c>
      <c r="G8" s="23">
        <v>72000</v>
      </c>
    </row>
    <row r="9" ht="18" customHeight="1" spans="1:7">
      <c r="A9" s="153" t="s">
        <v>88</v>
      </c>
      <c r="B9" s="153" t="s">
        <v>89</v>
      </c>
      <c r="C9" s="23">
        <v>5346467.51</v>
      </c>
      <c r="D9" s="23">
        <v>5274467.51</v>
      </c>
      <c r="E9" s="23">
        <v>5231620.63</v>
      </c>
      <c r="F9" s="23">
        <v>42846.88</v>
      </c>
      <c r="G9" s="23">
        <v>72000</v>
      </c>
    </row>
    <row r="10" ht="18" customHeight="1" spans="1:7">
      <c r="A10" s="32" t="s">
        <v>90</v>
      </c>
      <c r="B10" s="32" t="s">
        <v>91</v>
      </c>
      <c r="C10" s="23">
        <v>889950.4</v>
      </c>
      <c r="D10" s="23">
        <v>889950.4</v>
      </c>
      <c r="E10" s="23">
        <v>889950.4</v>
      </c>
      <c r="F10" s="23"/>
      <c r="G10" s="23"/>
    </row>
    <row r="11" ht="18" customHeight="1" spans="1:7">
      <c r="A11" s="116" t="s">
        <v>92</v>
      </c>
      <c r="B11" s="116" t="s">
        <v>93</v>
      </c>
      <c r="C11" s="23">
        <v>877998.4</v>
      </c>
      <c r="D11" s="23">
        <v>877998.4</v>
      </c>
      <c r="E11" s="23">
        <v>877998.4</v>
      </c>
      <c r="F11" s="23"/>
      <c r="G11" s="23"/>
    </row>
    <row r="12" ht="18" customHeight="1" spans="1:7">
      <c r="A12" s="153" t="s">
        <v>94</v>
      </c>
      <c r="B12" s="153" t="s">
        <v>95</v>
      </c>
      <c r="C12" s="23">
        <v>261024</v>
      </c>
      <c r="D12" s="23">
        <v>261024</v>
      </c>
      <c r="E12" s="23">
        <v>261024</v>
      </c>
      <c r="F12" s="23"/>
      <c r="G12" s="23"/>
    </row>
    <row r="13" ht="18" customHeight="1" spans="1:7">
      <c r="A13" s="153" t="s">
        <v>96</v>
      </c>
      <c r="B13" s="153" t="s">
        <v>97</v>
      </c>
      <c r="C13" s="23">
        <v>616974.4</v>
      </c>
      <c r="D13" s="23">
        <v>616974.4</v>
      </c>
      <c r="E13" s="23">
        <v>616974.4</v>
      </c>
      <c r="F13" s="23"/>
      <c r="G13" s="23"/>
    </row>
    <row r="14" ht="18" customHeight="1" spans="1:7">
      <c r="A14" s="116" t="s">
        <v>98</v>
      </c>
      <c r="B14" s="116" t="s">
        <v>99</v>
      </c>
      <c r="C14" s="23">
        <v>11952</v>
      </c>
      <c r="D14" s="23">
        <v>11952</v>
      </c>
      <c r="E14" s="23">
        <v>11952</v>
      </c>
      <c r="F14" s="23"/>
      <c r="G14" s="23"/>
    </row>
    <row r="15" ht="18" customHeight="1" spans="1:7">
      <c r="A15" s="153" t="s">
        <v>100</v>
      </c>
      <c r="B15" s="153" t="s">
        <v>101</v>
      </c>
      <c r="C15" s="23">
        <v>11952</v>
      </c>
      <c r="D15" s="23">
        <v>11952</v>
      </c>
      <c r="E15" s="23">
        <v>11952</v>
      </c>
      <c r="F15" s="23"/>
      <c r="G15" s="23"/>
    </row>
    <row r="16" ht="18" customHeight="1" spans="1:7">
      <c r="A16" s="32" t="s">
        <v>102</v>
      </c>
      <c r="B16" s="32" t="s">
        <v>103</v>
      </c>
      <c r="C16" s="23">
        <v>293122.57</v>
      </c>
      <c r="D16" s="23">
        <v>293122.57</v>
      </c>
      <c r="E16" s="23">
        <v>293122.57</v>
      </c>
      <c r="F16" s="23"/>
      <c r="G16" s="23"/>
    </row>
    <row r="17" ht="18" customHeight="1" spans="1:7">
      <c r="A17" s="116" t="s">
        <v>104</v>
      </c>
      <c r="B17" s="116" t="s">
        <v>105</v>
      </c>
      <c r="C17" s="23">
        <v>293122.57</v>
      </c>
      <c r="D17" s="23">
        <v>293122.57</v>
      </c>
      <c r="E17" s="23">
        <v>293122.57</v>
      </c>
      <c r="F17" s="23"/>
      <c r="G17" s="23"/>
    </row>
    <row r="18" ht="18" customHeight="1" spans="1:7">
      <c r="A18" s="153" t="s">
        <v>106</v>
      </c>
      <c r="B18" s="153" t="s">
        <v>107</v>
      </c>
      <c r="C18" s="23">
        <v>273782.39</v>
      </c>
      <c r="D18" s="23">
        <v>273782.39</v>
      </c>
      <c r="E18" s="23">
        <v>273782.39</v>
      </c>
      <c r="F18" s="23"/>
      <c r="G18" s="23"/>
    </row>
    <row r="19" ht="18" customHeight="1" spans="1:7">
      <c r="A19" s="153" t="s">
        <v>108</v>
      </c>
      <c r="B19" s="153" t="s">
        <v>109</v>
      </c>
      <c r="C19" s="23">
        <v>19340.18</v>
      </c>
      <c r="D19" s="23">
        <v>19340.18</v>
      </c>
      <c r="E19" s="23">
        <v>19340.18</v>
      </c>
      <c r="F19" s="23"/>
      <c r="G19" s="23"/>
    </row>
    <row r="20" ht="18" customHeight="1" spans="1:7">
      <c r="A20" s="32" t="s">
        <v>110</v>
      </c>
      <c r="B20" s="32" t="s">
        <v>111</v>
      </c>
      <c r="C20" s="23">
        <v>462730.8</v>
      </c>
      <c r="D20" s="23">
        <v>462730.8</v>
      </c>
      <c r="E20" s="23">
        <v>462730.8</v>
      </c>
      <c r="F20" s="23"/>
      <c r="G20" s="23"/>
    </row>
    <row r="21" ht="18" customHeight="1" spans="1:7">
      <c r="A21" s="116" t="s">
        <v>112</v>
      </c>
      <c r="B21" s="116" t="s">
        <v>113</v>
      </c>
      <c r="C21" s="23">
        <v>462730.8</v>
      </c>
      <c r="D21" s="23">
        <v>462730.8</v>
      </c>
      <c r="E21" s="23">
        <v>462730.8</v>
      </c>
      <c r="F21" s="23"/>
      <c r="G21" s="23"/>
    </row>
    <row r="22" ht="18" customHeight="1" spans="1:7">
      <c r="A22" s="153" t="s">
        <v>114</v>
      </c>
      <c r="B22" s="153" t="s">
        <v>115</v>
      </c>
      <c r="C22" s="23">
        <v>462730.8</v>
      </c>
      <c r="D22" s="23">
        <v>462730.8</v>
      </c>
      <c r="E22" s="23">
        <v>462730.8</v>
      </c>
      <c r="F22" s="23"/>
      <c r="G22" s="23"/>
    </row>
    <row r="23" ht="18" customHeight="1" spans="1:7">
      <c r="A23" s="154" t="s">
        <v>116</v>
      </c>
      <c r="B23" s="155" t="s">
        <v>116</v>
      </c>
      <c r="C23" s="23">
        <v>6992271.28</v>
      </c>
      <c r="D23" s="23">
        <v>6920271.28</v>
      </c>
      <c r="E23" s="23">
        <v>6877424.4</v>
      </c>
      <c r="F23" s="23">
        <v>42846.88</v>
      </c>
      <c r="G23" s="23">
        <v>72000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89583333333333" right="0.389583333333333" top="0.579861111111111" bottom="0.579861111111111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outlinePr summaryBelow="0" summaryRight="0"/>
    <pageSetUpPr fitToPage="1"/>
  </sheetPr>
  <dimension ref="A1:G13"/>
  <sheetViews>
    <sheetView showZeros="0" workbookViewId="0">
      <selection activeCell="E26" sqref="E26"/>
    </sheetView>
  </sheetViews>
  <sheetFormatPr defaultColWidth="9.1047619047619" defaultRowHeight="14.25" customHeight="1" outlineLevelCol="6"/>
  <cols>
    <col min="1" max="1" width="23.552380952381" customWidth="1"/>
    <col min="2" max="7" width="22.8952380952381" customWidth="1"/>
  </cols>
  <sheetData>
    <row r="1" ht="15" customHeight="1" spans="1:7">
      <c r="A1" s="136"/>
      <c r="B1" s="137"/>
      <c r="C1" s="138"/>
      <c r="D1" s="61"/>
      <c r="G1" s="87" t="s">
        <v>164</v>
      </c>
    </row>
    <row r="2" ht="39" customHeight="1" spans="1:7">
      <c r="A2" s="126" t="s">
        <v>165</v>
      </c>
      <c r="B2" s="50"/>
      <c r="C2" s="50"/>
      <c r="D2" s="50"/>
      <c r="E2" s="50"/>
      <c r="F2" s="50"/>
      <c r="G2" s="50"/>
    </row>
    <row r="3" ht="18.75" customHeight="1" spans="1:7">
      <c r="A3" s="40" t="str">
        <f>"单位名称："&amp;"沧源佤族自治县岩帅中学"</f>
        <v>单位名称：沧源佤族自治县岩帅中学</v>
      </c>
      <c r="B3" s="137"/>
      <c r="C3" s="138"/>
      <c r="D3" s="61"/>
      <c r="E3" s="28"/>
      <c r="G3" s="87" t="s">
        <v>166</v>
      </c>
    </row>
    <row r="4" ht="18.75" customHeight="1" spans="1:7">
      <c r="A4" s="10" t="s">
        <v>167</v>
      </c>
      <c r="B4" s="10" t="s">
        <v>168</v>
      </c>
      <c r="C4" s="29" t="s">
        <v>169</v>
      </c>
      <c r="D4" s="12" t="s">
        <v>170</v>
      </c>
      <c r="E4" s="13"/>
      <c r="F4" s="14"/>
      <c r="G4" s="29" t="s">
        <v>171</v>
      </c>
    </row>
    <row r="5" ht="18.75" customHeight="1" spans="1:7">
      <c r="A5" s="17"/>
      <c r="B5" s="139"/>
      <c r="C5" s="31"/>
      <c r="D5" s="65" t="s">
        <v>58</v>
      </c>
      <c r="E5" s="65" t="s">
        <v>172</v>
      </c>
      <c r="F5" s="65" t="s">
        <v>173</v>
      </c>
      <c r="G5" s="31"/>
    </row>
    <row r="6" ht="18.75" customHeight="1" spans="1:7">
      <c r="A6" s="140" t="s">
        <v>56</v>
      </c>
      <c r="B6" s="141">
        <v>1</v>
      </c>
      <c r="C6" s="142">
        <v>2</v>
      </c>
      <c r="D6" s="143">
        <v>3</v>
      </c>
      <c r="E6" s="143">
        <v>4</v>
      </c>
      <c r="F6" s="143">
        <v>5</v>
      </c>
      <c r="G6" s="142">
        <v>6</v>
      </c>
    </row>
    <row r="7" ht="18.75" customHeight="1" spans="1:7">
      <c r="A7" s="140" t="s">
        <v>56</v>
      </c>
      <c r="B7" s="144"/>
      <c r="C7" s="144"/>
      <c r="D7" s="144"/>
      <c r="E7" s="144"/>
      <c r="F7" s="144"/>
      <c r="G7" s="144"/>
    </row>
    <row r="8" ht="18.75" customHeight="1" spans="1:7">
      <c r="A8" s="145" t="s">
        <v>174</v>
      </c>
      <c r="B8" s="144"/>
      <c r="C8" s="144"/>
      <c r="D8" s="144"/>
      <c r="E8" s="144"/>
      <c r="F8" s="144"/>
      <c r="G8" s="144"/>
    </row>
    <row r="9" ht="18.75" customHeight="1" spans="1:7">
      <c r="A9" s="145" t="s">
        <v>175</v>
      </c>
      <c r="B9" s="144"/>
      <c r="C9" s="144"/>
      <c r="D9" s="144"/>
      <c r="E9" s="144"/>
      <c r="F9" s="144"/>
      <c r="G9" s="144"/>
    </row>
    <row r="10" ht="18.75" customHeight="1" spans="1:7">
      <c r="A10" s="145" t="s">
        <v>176</v>
      </c>
      <c r="B10" s="144"/>
      <c r="C10" s="144"/>
      <c r="D10" s="144"/>
      <c r="E10" s="144"/>
      <c r="F10" s="144"/>
      <c r="G10" s="144"/>
    </row>
    <row r="11" ht="18.75" customHeight="1" spans="1:7">
      <c r="A11" s="145" t="s">
        <v>177</v>
      </c>
      <c r="B11" s="144"/>
      <c r="C11" s="144"/>
      <c r="D11" s="144"/>
      <c r="E11" s="144"/>
      <c r="F11" s="144"/>
      <c r="G11" s="144"/>
    </row>
    <row r="12" customHeight="1" spans="1:1">
      <c r="A12" s="36" t="s">
        <v>178</v>
      </c>
    </row>
    <row r="13" customHeight="1" spans="1:1">
      <c r="A13" s="85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89583333333333" right="0.389583333333333" top="0.579861111111111" bottom="0.579861111111111" header="0.509722222222222" footer="0.509722222222222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3"/>
  <sheetViews>
    <sheetView showZeros="0" topLeftCell="A4" workbookViewId="0">
      <selection activeCell="E27" sqref="E27"/>
    </sheetView>
  </sheetViews>
  <sheetFormatPr defaultColWidth="9.1047619047619" defaultRowHeight="14.25" customHeight="1"/>
  <cols>
    <col min="1" max="1" width="32.8952380952381" customWidth="1"/>
    <col min="2" max="2" width="25.447619047619" customWidth="1"/>
    <col min="3" max="3" width="26.552380952381" customWidth="1"/>
    <col min="4" max="4" width="10.1047619047619" customWidth="1"/>
    <col min="5" max="5" width="28.552380952381" customWidth="1"/>
    <col min="6" max="6" width="10.3333333333333" customWidth="1"/>
    <col min="7" max="7" width="23" customWidth="1"/>
    <col min="8" max="21" width="19.8952380952381" customWidth="1"/>
    <col min="22" max="23" width="20" customWidth="1"/>
  </cols>
  <sheetData>
    <row r="1" ht="15" customHeight="1" spans="2:23">
      <c r="B1" s="124"/>
      <c r="D1" s="125"/>
      <c r="E1" s="125"/>
      <c r="F1" s="125"/>
      <c r="G1" s="125"/>
      <c r="H1" s="66"/>
      <c r="I1" s="66"/>
      <c r="J1" s="66"/>
      <c r="K1" s="66"/>
      <c r="L1" s="66"/>
      <c r="M1" s="66"/>
      <c r="N1" s="28"/>
      <c r="O1" s="28"/>
      <c r="P1" s="28"/>
      <c r="Q1" s="66"/>
      <c r="U1" s="124"/>
      <c r="W1" s="37" t="s">
        <v>179</v>
      </c>
    </row>
    <row r="2" ht="39.75" customHeight="1" spans="1:23">
      <c r="A2" s="126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"单位名称："&amp;"沧源佤族自治县岩帅中学"</f>
        <v>单位名称：沧源佤族自治县岩帅中学</v>
      </c>
      <c r="B3" s="127"/>
      <c r="C3" s="127"/>
      <c r="D3" s="127"/>
      <c r="E3" s="127"/>
      <c r="F3" s="127"/>
      <c r="G3" s="127"/>
      <c r="H3" s="70"/>
      <c r="I3" s="70"/>
      <c r="J3" s="70"/>
      <c r="K3" s="70"/>
      <c r="L3" s="70"/>
      <c r="M3" s="70"/>
      <c r="N3" s="93"/>
      <c r="O3" s="93"/>
      <c r="P3" s="93"/>
      <c r="Q3" s="70"/>
      <c r="U3" s="124"/>
      <c r="W3" s="37" t="s">
        <v>166</v>
      </c>
    </row>
    <row r="4" ht="18" customHeight="1" spans="1:23">
      <c r="A4" s="10" t="s">
        <v>180</v>
      </c>
      <c r="B4" s="10" t="s">
        <v>181</v>
      </c>
      <c r="C4" s="10" t="s">
        <v>182</v>
      </c>
      <c r="D4" s="10" t="s">
        <v>183</v>
      </c>
      <c r="E4" s="10" t="s">
        <v>184</v>
      </c>
      <c r="F4" s="10" t="s">
        <v>185</v>
      </c>
      <c r="G4" s="10" t="s">
        <v>186</v>
      </c>
      <c r="H4" s="128" t="s">
        <v>187</v>
      </c>
      <c r="I4" s="63" t="s">
        <v>187</v>
      </c>
      <c r="J4" s="63"/>
      <c r="K4" s="63"/>
      <c r="L4" s="63"/>
      <c r="M4" s="63"/>
      <c r="N4" s="13"/>
      <c r="O4" s="13"/>
      <c r="P4" s="13"/>
      <c r="Q4" s="73" t="s">
        <v>62</v>
      </c>
      <c r="R4" s="63" t="s">
        <v>78</v>
      </c>
      <c r="S4" s="63"/>
      <c r="T4" s="63"/>
      <c r="U4" s="63"/>
      <c r="V4" s="63"/>
      <c r="W4" s="133"/>
    </row>
    <row r="5" ht="18" customHeight="1" spans="1:23">
      <c r="A5" s="15"/>
      <c r="B5" s="123"/>
      <c r="C5" s="15"/>
      <c r="D5" s="15"/>
      <c r="E5" s="15"/>
      <c r="F5" s="15"/>
      <c r="G5" s="15"/>
      <c r="H5" s="105" t="s">
        <v>188</v>
      </c>
      <c r="I5" s="128" t="s">
        <v>59</v>
      </c>
      <c r="J5" s="63"/>
      <c r="K5" s="63"/>
      <c r="L5" s="63"/>
      <c r="M5" s="133"/>
      <c r="N5" s="12" t="s">
        <v>189</v>
      </c>
      <c r="O5" s="13"/>
      <c r="P5" s="14"/>
      <c r="Q5" s="10" t="s">
        <v>62</v>
      </c>
      <c r="R5" s="128" t="s">
        <v>78</v>
      </c>
      <c r="S5" s="73" t="s">
        <v>65</v>
      </c>
      <c r="T5" s="63" t="s">
        <v>78</v>
      </c>
      <c r="U5" s="73" t="s">
        <v>67</v>
      </c>
      <c r="V5" s="73" t="s">
        <v>68</v>
      </c>
      <c r="W5" s="135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134" t="s">
        <v>190</v>
      </c>
      <c r="J6" s="10" t="s">
        <v>191</v>
      </c>
      <c r="K6" s="10" t="s">
        <v>192</v>
      </c>
      <c r="L6" s="10" t="s">
        <v>193</v>
      </c>
      <c r="M6" s="10" t="s">
        <v>194</v>
      </c>
      <c r="N6" s="10" t="s">
        <v>59</v>
      </c>
      <c r="O6" s="10" t="s">
        <v>60</v>
      </c>
      <c r="P6" s="10" t="s">
        <v>61</v>
      </c>
      <c r="Q6" s="30"/>
      <c r="R6" s="10" t="s">
        <v>58</v>
      </c>
      <c r="S6" s="10" t="s">
        <v>65</v>
      </c>
      <c r="T6" s="10" t="s">
        <v>195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8"/>
      <c r="B7" s="108"/>
      <c r="C7" s="108"/>
      <c r="D7" s="108"/>
      <c r="E7" s="108"/>
      <c r="F7" s="108"/>
      <c r="G7" s="108"/>
      <c r="H7" s="108"/>
      <c r="I7" s="92"/>
      <c r="J7" s="17" t="s">
        <v>196</v>
      </c>
      <c r="K7" s="17" t="s">
        <v>192</v>
      </c>
      <c r="L7" s="17" t="s">
        <v>193</v>
      </c>
      <c r="M7" s="17" t="s">
        <v>194</v>
      </c>
      <c r="N7" s="17" t="s">
        <v>192</v>
      </c>
      <c r="O7" s="17" t="s">
        <v>193</v>
      </c>
      <c r="P7" s="17" t="s">
        <v>194</v>
      </c>
      <c r="Q7" s="17" t="s">
        <v>62</v>
      </c>
      <c r="R7" s="17" t="s">
        <v>58</v>
      </c>
      <c r="S7" s="17" t="s">
        <v>65</v>
      </c>
      <c r="T7" s="17" t="s">
        <v>195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9">
        <v>1</v>
      </c>
      <c r="B8" s="129">
        <v>2</v>
      </c>
      <c r="C8" s="129">
        <v>3</v>
      </c>
      <c r="D8" s="129">
        <v>4</v>
      </c>
      <c r="E8" s="129">
        <v>5</v>
      </c>
      <c r="F8" s="129">
        <v>6</v>
      </c>
      <c r="G8" s="129">
        <v>7</v>
      </c>
      <c r="H8" s="129">
        <v>8</v>
      </c>
      <c r="I8" s="129">
        <v>9</v>
      </c>
      <c r="J8" s="129">
        <v>10</v>
      </c>
      <c r="K8" s="129">
        <v>11</v>
      </c>
      <c r="L8" s="129">
        <v>12</v>
      </c>
      <c r="M8" s="129">
        <v>13</v>
      </c>
      <c r="N8" s="129">
        <v>14</v>
      </c>
      <c r="O8" s="129">
        <v>15</v>
      </c>
      <c r="P8" s="129">
        <v>16</v>
      </c>
      <c r="Q8" s="129">
        <v>17</v>
      </c>
      <c r="R8" s="129">
        <v>18</v>
      </c>
      <c r="S8" s="129">
        <v>19</v>
      </c>
      <c r="T8" s="129">
        <v>20</v>
      </c>
      <c r="U8" s="129">
        <v>21</v>
      </c>
      <c r="V8" s="129">
        <v>22</v>
      </c>
      <c r="W8" s="129">
        <v>23</v>
      </c>
    </row>
    <row r="9" ht="21" customHeight="1" spans="1:23">
      <c r="A9" s="130" t="s">
        <v>71</v>
      </c>
      <c r="B9" s="130"/>
      <c r="C9" s="130"/>
      <c r="D9" s="130"/>
      <c r="E9" s="130"/>
      <c r="F9" s="130"/>
      <c r="G9" s="130"/>
      <c r="H9" s="23">
        <v>6920271.28</v>
      </c>
      <c r="I9" s="23">
        <v>6920271.28</v>
      </c>
      <c r="J9" s="23"/>
      <c r="K9" s="23"/>
      <c r="L9" s="23">
        <v>6920271.28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0"/>
      <c r="B10" s="21" t="s">
        <v>197</v>
      </c>
      <c r="C10" s="21" t="s">
        <v>198</v>
      </c>
      <c r="D10" s="21" t="s">
        <v>88</v>
      </c>
      <c r="E10" s="21" t="s">
        <v>89</v>
      </c>
      <c r="F10" s="21" t="s">
        <v>199</v>
      </c>
      <c r="G10" s="21" t="s">
        <v>200</v>
      </c>
      <c r="H10" s="23">
        <v>1756344</v>
      </c>
      <c r="I10" s="23">
        <v>1756344</v>
      </c>
      <c r="J10" s="23"/>
      <c r="K10" s="23"/>
      <c r="L10" s="23">
        <v>1756344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19"/>
      <c r="B11" s="21" t="s">
        <v>197</v>
      </c>
      <c r="C11" s="21" t="s">
        <v>198</v>
      </c>
      <c r="D11" s="21" t="s">
        <v>88</v>
      </c>
      <c r="E11" s="21" t="s">
        <v>89</v>
      </c>
      <c r="F11" s="21" t="s">
        <v>201</v>
      </c>
      <c r="G11" s="21" t="s">
        <v>202</v>
      </c>
      <c r="H11" s="23">
        <v>234000</v>
      </c>
      <c r="I11" s="23">
        <v>234000</v>
      </c>
      <c r="J11" s="23"/>
      <c r="K11" s="23"/>
      <c r="L11" s="23">
        <v>234000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19"/>
      <c r="B12" s="21" t="s">
        <v>203</v>
      </c>
      <c r="C12" s="21" t="s">
        <v>204</v>
      </c>
      <c r="D12" s="21" t="s">
        <v>88</v>
      </c>
      <c r="E12" s="21" t="s">
        <v>89</v>
      </c>
      <c r="F12" s="21" t="s">
        <v>201</v>
      </c>
      <c r="G12" s="21" t="s">
        <v>202</v>
      </c>
      <c r="H12" s="23">
        <v>280800</v>
      </c>
      <c r="I12" s="23">
        <v>280800</v>
      </c>
      <c r="J12" s="23"/>
      <c r="K12" s="23"/>
      <c r="L12" s="23">
        <v>280800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19"/>
      <c r="B13" s="21" t="s">
        <v>197</v>
      </c>
      <c r="C13" s="21" t="s">
        <v>198</v>
      </c>
      <c r="D13" s="21" t="s">
        <v>88</v>
      </c>
      <c r="E13" s="21" t="s">
        <v>89</v>
      </c>
      <c r="F13" s="21" t="s">
        <v>201</v>
      </c>
      <c r="G13" s="21" t="s">
        <v>202</v>
      </c>
      <c r="H13" s="23">
        <v>388440</v>
      </c>
      <c r="I13" s="23">
        <v>388440</v>
      </c>
      <c r="J13" s="23"/>
      <c r="K13" s="23"/>
      <c r="L13" s="23">
        <v>388440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19"/>
      <c r="B14" s="21" t="s">
        <v>197</v>
      </c>
      <c r="C14" s="21" t="s">
        <v>198</v>
      </c>
      <c r="D14" s="21" t="s">
        <v>88</v>
      </c>
      <c r="E14" s="21" t="s">
        <v>89</v>
      </c>
      <c r="F14" s="21" t="s">
        <v>205</v>
      </c>
      <c r="G14" s="21" t="s">
        <v>206</v>
      </c>
      <c r="H14" s="23">
        <v>1086084</v>
      </c>
      <c r="I14" s="23">
        <v>1086084</v>
      </c>
      <c r="J14" s="23"/>
      <c r="K14" s="23"/>
      <c r="L14" s="23">
        <v>1086084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19"/>
      <c r="B15" s="21" t="s">
        <v>197</v>
      </c>
      <c r="C15" s="21" t="s">
        <v>198</v>
      </c>
      <c r="D15" s="21" t="s">
        <v>88</v>
      </c>
      <c r="E15" s="21" t="s">
        <v>89</v>
      </c>
      <c r="F15" s="21" t="s">
        <v>205</v>
      </c>
      <c r="G15" s="21" t="s">
        <v>206</v>
      </c>
      <c r="H15" s="23">
        <v>531840</v>
      </c>
      <c r="I15" s="23">
        <v>531840</v>
      </c>
      <c r="J15" s="23"/>
      <c r="K15" s="23"/>
      <c r="L15" s="23">
        <v>531840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19"/>
      <c r="B16" s="21" t="s">
        <v>207</v>
      </c>
      <c r="C16" s="21" t="s">
        <v>208</v>
      </c>
      <c r="D16" s="21" t="s">
        <v>88</v>
      </c>
      <c r="E16" s="21" t="s">
        <v>89</v>
      </c>
      <c r="F16" s="21" t="s">
        <v>205</v>
      </c>
      <c r="G16" s="21" t="s">
        <v>206</v>
      </c>
      <c r="H16" s="23">
        <v>702000</v>
      </c>
      <c r="I16" s="23">
        <v>702000</v>
      </c>
      <c r="J16" s="23"/>
      <c r="K16" s="23"/>
      <c r="L16" s="23">
        <v>702000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19"/>
      <c r="B17" s="21" t="s">
        <v>209</v>
      </c>
      <c r="C17" s="21" t="s">
        <v>210</v>
      </c>
      <c r="D17" s="21" t="s">
        <v>96</v>
      </c>
      <c r="E17" s="21" t="s">
        <v>97</v>
      </c>
      <c r="F17" s="21" t="s">
        <v>211</v>
      </c>
      <c r="G17" s="21" t="s">
        <v>212</v>
      </c>
      <c r="H17" s="23">
        <v>616974.4</v>
      </c>
      <c r="I17" s="23">
        <v>616974.4</v>
      </c>
      <c r="J17" s="23"/>
      <c r="K17" s="23"/>
      <c r="L17" s="23">
        <v>616974.4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19"/>
      <c r="B18" s="21" t="s">
        <v>209</v>
      </c>
      <c r="C18" s="21" t="s">
        <v>210</v>
      </c>
      <c r="D18" s="21" t="s">
        <v>213</v>
      </c>
      <c r="E18" s="21" t="s">
        <v>214</v>
      </c>
      <c r="F18" s="21" t="s">
        <v>215</v>
      </c>
      <c r="G18" s="21" t="s">
        <v>216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19"/>
      <c r="B19" s="21" t="s">
        <v>209</v>
      </c>
      <c r="C19" s="21" t="s">
        <v>210</v>
      </c>
      <c r="D19" s="21" t="s">
        <v>213</v>
      </c>
      <c r="E19" s="21" t="s">
        <v>214</v>
      </c>
      <c r="F19" s="21" t="s">
        <v>215</v>
      </c>
      <c r="G19" s="21" t="s">
        <v>216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19"/>
      <c r="B20" s="21" t="s">
        <v>209</v>
      </c>
      <c r="C20" s="21" t="s">
        <v>210</v>
      </c>
      <c r="D20" s="21" t="s">
        <v>106</v>
      </c>
      <c r="E20" s="21" t="s">
        <v>107</v>
      </c>
      <c r="F20" s="21" t="s">
        <v>215</v>
      </c>
      <c r="G20" s="21" t="s">
        <v>216</v>
      </c>
      <c r="H20" s="23">
        <v>42416.99</v>
      </c>
      <c r="I20" s="23">
        <v>42416.99</v>
      </c>
      <c r="J20" s="23"/>
      <c r="K20" s="23"/>
      <c r="L20" s="23">
        <v>42416.99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19"/>
      <c r="B21" s="21" t="s">
        <v>209</v>
      </c>
      <c r="C21" s="21" t="s">
        <v>210</v>
      </c>
      <c r="D21" s="21" t="s">
        <v>106</v>
      </c>
      <c r="E21" s="21" t="s">
        <v>107</v>
      </c>
      <c r="F21" s="21" t="s">
        <v>215</v>
      </c>
      <c r="G21" s="21" t="s">
        <v>216</v>
      </c>
      <c r="H21" s="23">
        <v>231365.4</v>
      </c>
      <c r="I21" s="23">
        <v>231365.4</v>
      </c>
      <c r="J21" s="23"/>
      <c r="K21" s="23"/>
      <c r="L21" s="23">
        <v>231365.4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19"/>
      <c r="B22" s="21" t="s">
        <v>209</v>
      </c>
      <c r="C22" s="21" t="s">
        <v>210</v>
      </c>
      <c r="D22" s="21" t="s">
        <v>108</v>
      </c>
      <c r="E22" s="21" t="s">
        <v>109</v>
      </c>
      <c r="F22" s="21" t="s">
        <v>217</v>
      </c>
      <c r="G22" s="21" t="s">
        <v>218</v>
      </c>
      <c r="H22" s="23">
        <v>11628</v>
      </c>
      <c r="I22" s="23">
        <v>11628</v>
      </c>
      <c r="J22" s="23"/>
      <c r="K22" s="23"/>
      <c r="L22" s="23">
        <v>11628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19"/>
      <c r="B23" s="21" t="s">
        <v>209</v>
      </c>
      <c r="C23" s="21" t="s">
        <v>210</v>
      </c>
      <c r="D23" s="21" t="s">
        <v>108</v>
      </c>
      <c r="E23" s="21" t="s">
        <v>109</v>
      </c>
      <c r="F23" s="21" t="s">
        <v>217</v>
      </c>
      <c r="G23" s="21" t="s">
        <v>218</v>
      </c>
      <c r="H23" s="23">
        <v>7712.18</v>
      </c>
      <c r="I23" s="23">
        <v>7712.18</v>
      </c>
      <c r="J23" s="23"/>
      <c r="K23" s="23"/>
      <c r="L23" s="23">
        <v>7712.18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19"/>
      <c r="B24" s="21" t="s">
        <v>209</v>
      </c>
      <c r="C24" s="21" t="s">
        <v>210</v>
      </c>
      <c r="D24" s="21" t="s">
        <v>88</v>
      </c>
      <c r="E24" s="21" t="s">
        <v>89</v>
      </c>
      <c r="F24" s="21" t="s">
        <v>217</v>
      </c>
      <c r="G24" s="21" t="s">
        <v>218</v>
      </c>
      <c r="H24" s="23">
        <v>26992.63</v>
      </c>
      <c r="I24" s="23">
        <v>26992.63</v>
      </c>
      <c r="J24" s="23"/>
      <c r="K24" s="23"/>
      <c r="L24" s="23">
        <v>26992.63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19"/>
      <c r="B25" s="21" t="s">
        <v>219</v>
      </c>
      <c r="C25" s="21" t="s">
        <v>115</v>
      </c>
      <c r="D25" s="21" t="s">
        <v>114</v>
      </c>
      <c r="E25" s="21" t="s">
        <v>115</v>
      </c>
      <c r="F25" s="21" t="s">
        <v>220</v>
      </c>
      <c r="G25" s="21" t="s">
        <v>115</v>
      </c>
      <c r="H25" s="23">
        <v>462730.8</v>
      </c>
      <c r="I25" s="23">
        <v>462730.8</v>
      </c>
      <c r="J25" s="23"/>
      <c r="K25" s="23"/>
      <c r="L25" s="23">
        <v>462730.8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19"/>
      <c r="B26" s="21" t="s">
        <v>221</v>
      </c>
      <c r="C26" s="21" t="s">
        <v>222</v>
      </c>
      <c r="D26" s="21" t="s">
        <v>88</v>
      </c>
      <c r="E26" s="21" t="s">
        <v>89</v>
      </c>
      <c r="F26" s="21" t="s">
        <v>223</v>
      </c>
      <c r="G26" s="21" t="s">
        <v>224</v>
      </c>
      <c r="H26" s="23">
        <v>203520</v>
      </c>
      <c r="I26" s="23">
        <v>203520</v>
      </c>
      <c r="J26" s="23"/>
      <c r="K26" s="23"/>
      <c r="L26" s="23">
        <v>203520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19"/>
      <c r="B27" s="21" t="s">
        <v>221</v>
      </c>
      <c r="C27" s="21" t="s">
        <v>222</v>
      </c>
      <c r="D27" s="21" t="s">
        <v>94</v>
      </c>
      <c r="E27" s="21" t="s">
        <v>95</v>
      </c>
      <c r="F27" s="21" t="s">
        <v>223</v>
      </c>
      <c r="G27" s="21" t="s">
        <v>224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19"/>
      <c r="B28" s="21" t="s">
        <v>225</v>
      </c>
      <c r="C28" s="21" t="s">
        <v>226</v>
      </c>
      <c r="D28" s="21" t="s">
        <v>88</v>
      </c>
      <c r="E28" s="21" t="s">
        <v>89</v>
      </c>
      <c r="F28" s="21" t="s">
        <v>227</v>
      </c>
      <c r="G28" s="21" t="s">
        <v>228</v>
      </c>
      <c r="H28" s="23">
        <v>7720</v>
      </c>
      <c r="I28" s="23">
        <v>7720</v>
      </c>
      <c r="J28" s="23"/>
      <c r="K28" s="23"/>
      <c r="L28" s="23">
        <v>7720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19"/>
      <c r="B29" s="21" t="s">
        <v>229</v>
      </c>
      <c r="C29" s="21" t="s">
        <v>230</v>
      </c>
      <c r="D29" s="21" t="s">
        <v>88</v>
      </c>
      <c r="E29" s="21" t="s">
        <v>89</v>
      </c>
      <c r="F29" s="21" t="s">
        <v>231</v>
      </c>
      <c r="G29" s="21" t="s">
        <v>230</v>
      </c>
      <c r="H29" s="23">
        <v>35126.88</v>
      </c>
      <c r="I29" s="23">
        <v>35126.88</v>
      </c>
      <c r="J29" s="23"/>
      <c r="K29" s="23"/>
      <c r="L29" s="23">
        <v>35126.88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19"/>
      <c r="B30" s="21" t="s">
        <v>232</v>
      </c>
      <c r="C30" s="21" t="s">
        <v>233</v>
      </c>
      <c r="D30" s="21" t="s">
        <v>94</v>
      </c>
      <c r="E30" s="21" t="s">
        <v>95</v>
      </c>
      <c r="F30" s="21" t="s">
        <v>234</v>
      </c>
      <c r="G30" s="21" t="s">
        <v>235</v>
      </c>
      <c r="H30" s="23">
        <v>261024</v>
      </c>
      <c r="I30" s="23">
        <v>261024</v>
      </c>
      <c r="J30" s="23"/>
      <c r="K30" s="23"/>
      <c r="L30" s="23">
        <v>261024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19"/>
      <c r="B31" s="21" t="s">
        <v>236</v>
      </c>
      <c r="C31" s="21" t="s">
        <v>237</v>
      </c>
      <c r="D31" s="21" t="s">
        <v>100</v>
      </c>
      <c r="E31" s="21" t="s">
        <v>101</v>
      </c>
      <c r="F31" s="21" t="s">
        <v>238</v>
      </c>
      <c r="G31" s="21" t="s">
        <v>239</v>
      </c>
      <c r="H31" s="23">
        <v>11952</v>
      </c>
      <c r="I31" s="23">
        <v>11952</v>
      </c>
      <c r="J31" s="23"/>
      <c r="K31" s="23"/>
      <c r="L31" s="23">
        <v>11952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19"/>
      <c r="B32" s="21" t="s">
        <v>240</v>
      </c>
      <c r="C32" s="21" t="s">
        <v>241</v>
      </c>
      <c r="D32" s="21" t="s">
        <v>88</v>
      </c>
      <c r="E32" s="21" t="s">
        <v>89</v>
      </c>
      <c r="F32" s="21" t="s">
        <v>242</v>
      </c>
      <c r="G32" s="21" t="s">
        <v>243</v>
      </c>
      <c r="H32" s="23">
        <v>21600</v>
      </c>
      <c r="I32" s="23">
        <v>21600</v>
      </c>
      <c r="J32" s="23"/>
      <c r="K32" s="23"/>
      <c r="L32" s="23">
        <v>21600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33" t="s">
        <v>116</v>
      </c>
      <c r="B33" s="131"/>
      <c r="C33" s="131"/>
      <c r="D33" s="131"/>
      <c r="E33" s="131"/>
      <c r="F33" s="131"/>
      <c r="G33" s="132"/>
      <c r="H33" s="23">
        <v>6920271.28</v>
      </c>
      <c r="I33" s="23">
        <v>6920271.28</v>
      </c>
      <c r="J33" s="23"/>
      <c r="K33" s="23"/>
      <c r="L33" s="23">
        <v>6920271.28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</sheetData>
  <mergeCells count="30">
    <mergeCell ref="A2:W2"/>
    <mergeCell ref="A3:G3"/>
    <mergeCell ref="H4:W4"/>
    <mergeCell ref="I5:M5"/>
    <mergeCell ref="N5:P5"/>
    <mergeCell ref="R5:W5"/>
    <mergeCell ref="A33:G33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8"/>
  <sheetViews>
    <sheetView showZeros="0" workbookViewId="0">
      <selection activeCell="C37" sqref="C37"/>
    </sheetView>
  </sheetViews>
  <sheetFormatPr defaultColWidth="9.1047619047619" defaultRowHeight="14.25" customHeight="1"/>
  <cols>
    <col min="1" max="1" width="12.447619047619" customWidth="1"/>
    <col min="2" max="2" width="30.447619047619" customWidth="1"/>
    <col min="3" max="3" width="32.8952380952381" customWidth="1"/>
    <col min="4" max="4" width="23.8952380952381" customWidth="1"/>
    <col min="5" max="5" width="11.1047619047619" customWidth="1"/>
    <col min="6" max="6" width="17.6666666666667" customWidth="1"/>
    <col min="7" max="7" width="9.8952380952381" customWidth="1"/>
    <col min="8" max="8" width="17.6666666666667" customWidth="1"/>
    <col min="9" max="21" width="19.1047619047619" customWidth="1"/>
    <col min="22" max="23" width="19.333333333333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244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"单位名称："&amp;"沧源佤族自治县岩帅中学"</f>
        <v>单位名称：沧源佤族自治县岩帅中学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166</v>
      </c>
    </row>
    <row r="4" ht="18.75" customHeight="1" spans="1:23">
      <c r="A4" s="10" t="s">
        <v>245</v>
      </c>
      <c r="B4" s="11" t="s">
        <v>181</v>
      </c>
      <c r="C4" s="10" t="s">
        <v>182</v>
      </c>
      <c r="D4" s="10" t="s">
        <v>246</v>
      </c>
      <c r="E4" s="11" t="s">
        <v>183</v>
      </c>
      <c r="F4" s="11" t="s">
        <v>184</v>
      </c>
      <c r="G4" s="11" t="s">
        <v>247</v>
      </c>
      <c r="H4" s="11" t="s">
        <v>248</v>
      </c>
      <c r="I4" s="29" t="s">
        <v>56</v>
      </c>
      <c r="J4" s="12" t="s">
        <v>249</v>
      </c>
      <c r="K4" s="13"/>
      <c r="L4" s="13"/>
      <c r="M4" s="14"/>
      <c r="N4" s="12" t="s">
        <v>189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20" t="s">
        <v>59</v>
      </c>
      <c r="K5" s="121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195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30"/>
      <c r="J6" s="122" t="s">
        <v>58</v>
      </c>
      <c r="K6" s="94"/>
      <c r="L6" s="30"/>
      <c r="M6" s="30"/>
      <c r="N6" s="30"/>
      <c r="O6" s="30"/>
      <c r="P6" s="30"/>
      <c r="Q6" s="30"/>
      <c r="R6" s="30"/>
      <c r="S6" s="123"/>
      <c r="T6" s="123"/>
      <c r="U6" s="123"/>
      <c r="V6" s="123"/>
      <c r="W6" s="123"/>
    </row>
    <row r="7" ht="18.75" customHeight="1" spans="1:23">
      <c r="A7" s="17"/>
      <c r="B7" s="31"/>
      <c r="C7" s="17"/>
      <c r="D7" s="17"/>
      <c r="E7" s="18"/>
      <c r="F7" s="18"/>
      <c r="G7" s="18"/>
      <c r="H7" s="18"/>
      <c r="I7" s="31"/>
      <c r="J7" s="45" t="s">
        <v>58</v>
      </c>
      <c r="K7" s="45" t="s">
        <v>250</v>
      </c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</row>
    <row r="8" ht="18.75" customHeight="1" spans="1:23">
      <c r="A8" s="117">
        <v>1</v>
      </c>
      <c r="B8" s="117">
        <v>2</v>
      </c>
      <c r="C8" s="117">
        <v>3</v>
      </c>
      <c r="D8" s="117">
        <v>4</v>
      </c>
      <c r="E8" s="117">
        <v>5</v>
      </c>
      <c r="F8" s="117">
        <v>6</v>
      </c>
      <c r="G8" s="117">
        <v>7</v>
      </c>
      <c r="H8" s="117">
        <v>8</v>
      </c>
      <c r="I8" s="117">
        <v>9</v>
      </c>
      <c r="J8" s="117">
        <v>10</v>
      </c>
      <c r="K8" s="117">
        <v>11</v>
      </c>
      <c r="L8" s="117">
        <v>12</v>
      </c>
      <c r="M8" s="117">
        <v>13</v>
      </c>
      <c r="N8" s="117">
        <v>14</v>
      </c>
      <c r="O8" s="117">
        <v>15</v>
      </c>
      <c r="P8" s="117">
        <v>16</v>
      </c>
      <c r="Q8" s="117">
        <v>17</v>
      </c>
      <c r="R8" s="117">
        <v>18</v>
      </c>
      <c r="S8" s="117">
        <v>19</v>
      </c>
      <c r="T8" s="117">
        <v>20</v>
      </c>
      <c r="U8" s="117">
        <v>21</v>
      </c>
      <c r="V8" s="117">
        <v>22</v>
      </c>
      <c r="W8" s="117">
        <v>23</v>
      </c>
    </row>
    <row r="9" ht="18.75" customHeight="1" spans="1:23">
      <c r="A9" s="21"/>
      <c r="B9" s="21"/>
      <c r="C9" s="21" t="s">
        <v>251</v>
      </c>
      <c r="D9" s="21"/>
      <c r="E9" s="21"/>
      <c r="F9" s="21"/>
      <c r="G9" s="21"/>
      <c r="H9" s="21"/>
      <c r="I9" s="23">
        <v>72000</v>
      </c>
      <c r="J9" s="23">
        <v>72000</v>
      </c>
      <c r="K9" s="23">
        <v>72000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8" t="s">
        <v>252</v>
      </c>
      <c r="B10" s="118" t="s">
        <v>253</v>
      </c>
      <c r="C10" s="21" t="s">
        <v>251</v>
      </c>
      <c r="D10" s="118" t="s">
        <v>71</v>
      </c>
      <c r="E10" s="118" t="s">
        <v>88</v>
      </c>
      <c r="F10" s="118" t="s">
        <v>89</v>
      </c>
      <c r="G10" s="118" t="s">
        <v>254</v>
      </c>
      <c r="H10" s="118" t="s">
        <v>255</v>
      </c>
      <c r="I10" s="23">
        <v>30115.2</v>
      </c>
      <c r="J10" s="23">
        <v>30115.2</v>
      </c>
      <c r="K10" s="23">
        <v>30115.2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18" t="s">
        <v>252</v>
      </c>
      <c r="B11" s="118" t="s">
        <v>253</v>
      </c>
      <c r="C11" s="21" t="s">
        <v>251</v>
      </c>
      <c r="D11" s="118" t="s">
        <v>71</v>
      </c>
      <c r="E11" s="118" t="s">
        <v>88</v>
      </c>
      <c r="F11" s="118" t="s">
        <v>89</v>
      </c>
      <c r="G11" s="118" t="s">
        <v>256</v>
      </c>
      <c r="H11" s="118" t="s">
        <v>257</v>
      </c>
      <c r="I11" s="23">
        <v>17383</v>
      </c>
      <c r="J11" s="23">
        <v>17383</v>
      </c>
      <c r="K11" s="23">
        <v>17383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18" t="s">
        <v>252</v>
      </c>
      <c r="B12" s="118" t="s">
        <v>253</v>
      </c>
      <c r="C12" s="21" t="s">
        <v>251</v>
      </c>
      <c r="D12" s="118" t="s">
        <v>71</v>
      </c>
      <c r="E12" s="118" t="s">
        <v>88</v>
      </c>
      <c r="F12" s="118" t="s">
        <v>89</v>
      </c>
      <c r="G12" s="118" t="s">
        <v>227</v>
      </c>
      <c r="H12" s="118" t="s">
        <v>228</v>
      </c>
      <c r="I12" s="23">
        <v>9501.8</v>
      </c>
      <c r="J12" s="23">
        <v>9501.8</v>
      </c>
      <c r="K12" s="23">
        <v>9501.8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18" t="s">
        <v>252</v>
      </c>
      <c r="B13" s="118" t="s">
        <v>253</v>
      </c>
      <c r="C13" s="21" t="s">
        <v>251</v>
      </c>
      <c r="D13" s="118" t="s">
        <v>71</v>
      </c>
      <c r="E13" s="118" t="s">
        <v>88</v>
      </c>
      <c r="F13" s="118" t="s">
        <v>89</v>
      </c>
      <c r="G13" s="118" t="s">
        <v>258</v>
      </c>
      <c r="H13" s="118" t="s">
        <v>259</v>
      </c>
      <c r="I13" s="23">
        <v>15000</v>
      </c>
      <c r="J13" s="23">
        <v>15000</v>
      </c>
      <c r="K13" s="23">
        <v>15000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19"/>
      <c r="B14" s="119"/>
      <c r="C14" s="21" t="s">
        <v>260</v>
      </c>
      <c r="D14" s="119"/>
      <c r="E14" s="119"/>
      <c r="F14" s="119"/>
      <c r="G14" s="119"/>
      <c r="H14" s="119"/>
      <c r="I14" s="23">
        <v>234091.61</v>
      </c>
      <c r="J14" s="23"/>
      <c r="K14" s="23"/>
      <c r="L14" s="23"/>
      <c r="M14" s="23"/>
      <c r="N14" s="23"/>
      <c r="O14" s="23"/>
      <c r="P14" s="23"/>
      <c r="Q14" s="23"/>
      <c r="R14" s="23">
        <v>234091.61</v>
      </c>
      <c r="S14" s="23"/>
      <c r="T14" s="23"/>
      <c r="U14" s="23"/>
      <c r="V14" s="23"/>
      <c r="W14" s="23">
        <v>234091.61</v>
      </c>
    </row>
    <row r="15" ht="18.75" customHeight="1" spans="1:23">
      <c r="A15" s="118" t="s">
        <v>252</v>
      </c>
      <c r="B15" s="118" t="s">
        <v>261</v>
      </c>
      <c r="C15" s="21" t="s">
        <v>260</v>
      </c>
      <c r="D15" s="118" t="s">
        <v>71</v>
      </c>
      <c r="E15" s="118" t="s">
        <v>88</v>
      </c>
      <c r="F15" s="118" t="s">
        <v>89</v>
      </c>
      <c r="G15" s="118" t="s">
        <v>254</v>
      </c>
      <c r="H15" s="118" t="s">
        <v>255</v>
      </c>
      <c r="I15" s="23">
        <v>2491.61</v>
      </c>
      <c r="J15" s="23"/>
      <c r="K15" s="23"/>
      <c r="L15" s="23"/>
      <c r="M15" s="23"/>
      <c r="N15" s="23"/>
      <c r="O15" s="23"/>
      <c r="P15" s="23"/>
      <c r="Q15" s="23"/>
      <c r="R15" s="23">
        <v>2491.61</v>
      </c>
      <c r="S15" s="23"/>
      <c r="T15" s="23"/>
      <c r="U15" s="23"/>
      <c r="V15" s="23"/>
      <c r="W15" s="23">
        <v>2491.61</v>
      </c>
    </row>
    <row r="16" ht="18.75" customHeight="1" spans="1:23">
      <c r="A16" s="118" t="s">
        <v>252</v>
      </c>
      <c r="B16" s="118" t="s">
        <v>261</v>
      </c>
      <c r="C16" s="21" t="s">
        <v>260</v>
      </c>
      <c r="D16" s="118" t="s">
        <v>71</v>
      </c>
      <c r="E16" s="118" t="s">
        <v>88</v>
      </c>
      <c r="F16" s="118" t="s">
        <v>89</v>
      </c>
      <c r="G16" s="118" t="s">
        <v>254</v>
      </c>
      <c r="H16" s="118" t="s">
        <v>255</v>
      </c>
      <c r="I16" s="23">
        <v>20000</v>
      </c>
      <c r="J16" s="23"/>
      <c r="K16" s="23"/>
      <c r="L16" s="23"/>
      <c r="M16" s="23"/>
      <c r="N16" s="23"/>
      <c r="O16" s="23"/>
      <c r="P16" s="23"/>
      <c r="Q16" s="23"/>
      <c r="R16" s="23">
        <v>20000</v>
      </c>
      <c r="S16" s="23"/>
      <c r="T16" s="23"/>
      <c r="U16" s="23"/>
      <c r="V16" s="23"/>
      <c r="W16" s="23">
        <v>20000</v>
      </c>
    </row>
    <row r="17" ht="18.75" customHeight="1" spans="1:23">
      <c r="A17" s="118" t="s">
        <v>252</v>
      </c>
      <c r="B17" s="118" t="s">
        <v>261</v>
      </c>
      <c r="C17" s="21" t="s">
        <v>260</v>
      </c>
      <c r="D17" s="118" t="s">
        <v>71</v>
      </c>
      <c r="E17" s="118" t="s">
        <v>88</v>
      </c>
      <c r="F17" s="118" t="s">
        <v>89</v>
      </c>
      <c r="G17" s="118" t="s">
        <v>262</v>
      </c>
      <c r="H17" s="118" t="s">
        <v>263</v>
      </c>
      <c r="I17" s="23">
        <v>211600</v>
      </c>
      <c r="J17" s="23"/>
      <c r="K17" s="23"/>
      <c r="L17" s="23"/>
      <c r="M17" s="23"/>
      <c r="N17" s="23"/>
      <c r="O17" s="23"/>
      <c r="P17" s="23"/>
      <c r="Q17" s="23"/>
      <c r="R17" s="23">
        <v>211600</v>
      </c>
      <c r="S17" s="23"/>
      <c r="T17" s="23"/>
      <c r="U17" s="23"/>
      <c r="V17" s="23"/>
      <c r="W17" s="23">
        <v>211600</v>
      </c>
    </row>
    <row r="18" ht="18.75" customHeight="1" spans="1:23">
      <c r="A18" s="33" t="s">
        <v>116</v>
      </c>
      <c r="B18" s="34"/>
      <c r="C18" s="34"/>
      <c r="D18" s="34"/>
      <c r="E18" s="34"/>
      <c r="F18" s="34"/>
      <c r="G18" s="34"/>
      <c r="H18" s="35"/>
      <c r="I18" s="23">
        <v>306091.61</v>
      </c>
      <c r="J18" s="23">
        <v>72000</v>
      </c>
      <c r="K18" s="23">
        <v>72000</v>
      </c>
      <c r="L18" s="23"/>
      <c r="M18" s="23"/>
      <c r="N18" s="23"/>
      <c r="O18" s="23"/>
      <c r="P18" s="23"/>
      <c r="Q18" s="23"/>
      <c r="R18" s="23">
        <v>234091.61</v>
      </c>
      <c r="S18" s="23"/>
      <c r="T18" s="23"/>
      <c r="U18" s="23"/>
      <c r="V18" s="23"/>
      <c r="W18" s="23">
        <v>234091.61</v>
      </c>
    </row>
  </sheetData>
  <mergeCells count="28">
    <mergeCell ref="A2:W2"/>
    <mergeCell ref="A3:H3"/>
    <mergeCell ref="J4:M4"/>
    <mergeCell ref="N4:P4"/>
    <mergeCell ref="R4:W4"/>
    <mergeCell ref="A18:H1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9"/>
  <sheetViews>
    <sheetView showZeros="0" workbookViewId="0">
      <selection activeCell="G28" sqref="G28"/>
    </sheetView>
  </sheetViews>
  <sheetFormatPr defaultColWidth="9.1047619047619" defaultRowHeight="12" customHeight="1"/>
  <cols>
    <col min="1" max="1" width="34.3333333333333" customWidth="1"/>
    <col min="2" max="2" width="48" customWidth="1"/>
    <col min="3" max="5" width="18.3333333333333" customWidth="1"/>
    <col min="6" max="6" width="12" customWidth="1"/>
    <col min="7" max="7" width="17" customWidth="1"/>
    <col min="8" max="9" width="12" customWidth="1"/>
    <col min="10" max="10" width="27.552380952381" customWidth="1"/>
  </cols>
  <sheetData>
    <row r="1" ht="15" customHeight="1" spans="10:10">
      <c r="J1" s="86" t="s">
        <v>264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"单位名称："&amp;"沧源佤族自治县岩帅中学"</f>
        <v>单位名称：沧源佤族自治县岩帅中学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265</v>
      </c>
      <c r="B4" s="45" t="s">
        <v>266</v>
      </c>
      <c r="C4" s="45" t="s">
        <v>267</v>
      </c>
      <c r="D4" s="45" t="s">
        <v>268</v>
      </c>
      <c r="E4" s="45" t="s">
        <v>269</v>
      </c>
      <c r="F4" s="52" t="s">
        <v>270</v>
      </c>
      <c r="G4" s="45" t="s">
        <v>271</v>
      </c>
      <c r="H4" s="52" t="s">
        <v>272</v>
      </c>
      <c r="I4" s="52" t="s">
        <v>273</v>
      </c>
      <c r="J4" s="45" t="s">
        <v>274</v>
      </c>
    </row>
    <row r="5" ht="18.75" customHeight="1" spans="1:10">
      <c r="A5" s="115">
        <v>1</v>
      </c>
      <c r="B5" s="115">
        <v>2</v>
      </c>
      <c r="C5" s="115">
        <v>3</v>
      </c>
      <c r="D5" s="115">
        <v>4</v>
      </c>
      <c r="E5" s="115">
        <v>5</v>
      </c>
      <c r="F5" s="115">
        <v>6</v>
      </c>
      <c r="G5" s="115">
        <v>7</v>
      </c>
      <c r="H5" s="115">
        <v>8</v>
      </c>
      <c r="I5" s="115">
        <v>9</v>
      </c>
      <c r="J5" s="115">
        <v>10</v>
      </c>
    </row>
    <row r="6" ht="18.75" customHeight="1" spans="1:10">
      <c r="A6" s="32" t="s">
        <v>71</v>
      </c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1" t="s">
        <v>260</v>
      </c>
      <c r="B7" s="21" t="s">
        <v>275</v>
      </c>
      <c r="C7" s="21" t="s">
        <v>276</v>
      </c>
      <c r="D7" s="21" t="s">
        <v>277</v>
      </c>
      <c r="E7" s="32" t="s">
        <v>278</v>
      </c>
      <c r="F7" s="21" t="s">
        <v>279</v>
      </c>
      <c r="G7" s="32" t="s">
        <v>280</v>
      </c>
      <c r="H7" s="21" t="s">
        <v>281</v>
      </c>
      <c r="I7" s="21" t="s">
        <v>282</v>
      </c>
      <c r="J7" s="32" t="s">
        <v>283</v>
      </c>
    </row>
    <row r="8" ht="18.75" customHeight="1" spans="1:10">
      <c r="A8" s="211" t="s">
        <v>260</v>
      </c>
      <c r="B8" s="21" t="s">
        <v>275</v>
      </c>
      <c r="C8" s="21" t="s">
        <v>276</v>
      </c>
      <c r="D8" s="21" t="s">
        <v>284</v>
      </c>
      <c r="E8" s="32" t="s">
        <v>285</v>
      </c>
      <c r="F8" s="21" t="s">
        <v>279</v>
      </c>
      <c r="G8" s="32" t="s">
        <v>286</v>
      </c>
      <c r="H8" s="21" t="s">
        <v>287</v>
      </c>
      <c r="I8" s="21" t="s">
        <v>282</v>
      </c>
      <c r="J8" s="32" t="s">
        <v>288</v>
      </c>
    </row>
    <row r="9" ht="18.75" customHeight="1" spans="1:10">
      <c r="A9" s="211" t="s">
        <v>260</v>
      </c>
      <c r="B9" s="21" t="s">
        <v>275</v>
      </c>
      <c r="C9" s="21" t="s">
        <v>276</v>
      </c>
      <c r="D9" s="21" t="s">
        <v>289</v>
      </c>
      <c r="E9" s="32" t="s">
        <v>290</v>
      </c>
      <c r="F9" s="21" t="s">
        <v>279</v>
      </c>
      <c r="G9" s="32" t="s">
        <v>286</v>
      </c>
      <c r="H9" s="21" t="s">
        <v>287</v>
      </c>
      <c r="I9" s="21" t="s">
        <v>282</v>
      </c>
      <c r="J9" s="32" t="s">
        <v>291</v>
      </c>
    </row>
    <row r="10" ht="18.75" customHeight="1" spans="1:10">
      <c r="A10" s="211" t="s">
        <v>260</v>
      </c>
      <c r="B10" s="21" t="s">
        <v>275</v>
      </c>
      <c r="C10" s="21" t="s">
        <v>276</v>
      </c>
      <c r="D10" s="21" t="s">
        <v>292</v>
      </c>
      <c r="E10" s="32" t="s">
        <v>293</v>
      </c>
      <c r="F10" s="21" t="s">
        <v>279</v>
      </c>
      <c r="G10" s="32" t="s">
        <v>294</v>
      </c>
      <c r="H10" s="21" t="s">
        <v>294</v>
      </c>
      <c r="I10" s="21" t="s">
        <v>282</v>
      </c>
      <c r="J10" s="32" t="s">
        <v>295</v>
      </c>
    </row>
    <row r="11" ht="18.75" customHeight="1" spans="1:10">
      <c r="A11" s="211" t="s">
        <v>260</v>
      </c>
      <c r="B11" s="21" t="s">
        <v>275</v>
      </c>
      <c r="C11" s="21" t="s">
        <v>296</v>
      </c>
      <c r="D11" s="21" t="s">
        <v>297</v>
      </c>
      <c r="E11" s="32" t="s">
        <v>298</v>
      </c>
      <c r="F11" s="21" t="s">
        <v>279</v>
      </c>
      <c r="G11" s="32" t="s">
        <v>299</v>
      </c>
      <c r="H11" s="21" t="s">
        <v>300</v>
      </c>
      <c r="I11" s="21" t="s">
        <v>301</v>
      </c>
      <c r="J11" s="32" t="s">
        <v>302</v>
      </c>
    </row>
    <row r="12" ht="18.75" customHeight="1" spans="1:10">
      <c r="A12" s="211" t="s">
        <v>260</v>
      </c>
      <c r="B12" s="21" t="s">
        <v>275</v>
      </c>
      <c r="C12" s="21" t="s">
        <v>296</v>
      </c>
      <c r="D12" s="21" t="s">
        <v>303</v>
      </c>
      <c r="E12" s="32" t="s">
        <v>304</v>
      </c>
      <c r="F12" s="21" t="s">
        <v>279</v>
      </c>
      <c r="G12" s="32" t="s">
        <v>305</v>
      </c>
      <c r="H12" s="21"/>
      <c r="I12" s="21" t="s">
        <v>301</v>
      </c>
      <c r="J12" s="32" t="s">
        <v>306</v>
      </c>
    </row>
    <row r="13" ht="18.75" customHeight="1" spans="1:10">
      <c r="A13" s="211" t="s">
        <v>260</v>
      </c>
      <c r="B13" s="21" t="s">
        <v>275</v>
      </c>
      <c r="C13" s="21" t="s">
        <v>307</v>
      </c>
      <c r="D13" s="21" t="s">
        <v>308</v>
      </c>
      <c r="E13" s="32" t="s">
        <v>309</v>
      </c>
      <c r="F13" s="21" t="s">
        <v>310</v>
      </c>
      <c r="G13" s="32" t="s">
        <v>311</v>
      </c>
      <c r="H13" s="21" t="s">
        <v>287</v>
      </c>
      <c r="I13" s="21" t="s">
        <v>282</v>
      </c>
      <c r="J13" s="32" t="s">
        <v>312</v>
      </c>
    </row>
    <row r="14" ht="18.75" customHeight="1" spans="1:10">
      <c r="A14" s="211" t="s">
        <v>251</v>
      </c>
      <c r="B14" s="21" t="s">
        <v>313</v>
      </c>
      <c r="C14" s="21" t="s">
        <v>276</v>
      </c>
      <c r="D14" s="21" t="s">
        <v>277</v>
      </c>
      <c r="E14" s="32" t="s">
        <v>314</v>
      </c>
      <c r="F14" s="21" t="s">
        <v>315</v>
      </c>
      <c r="G14" s="32" t="s">
        <v>159</v>
      </c>
      <c r="H14" s="21" t="s">
        <v>316</v>
      </c>
      <c r="I14" s="21" t="s">
        <v>282</v>
      </c>
      <c r="J14" s="32" t="s">
        <v>317</v>
      </c>
    </row>
    <row r="15" ht="18.75" customHeight="1" spans="1:10">
      <c r="A15" s="211" t="s">
        <v>251</v>
      </c>
      <c r="B15" s="21" t="s">
        <v>313</v>
      </c>
      <c r="C15" s="21" t="s">
        <v>276</v>
      </c>
      <c r="D15" s="21" t="s">
        <v>284</v>
      </c>
      <c r="E15" s="32" t="s">
        <v>318</v>
      </c>
      <c r="F15" s="21" t="s">
        <v>279</v>
      </c>
      <c r="G15" s="32" t="s">
        <v>319</v>
      </c>
      <c r="H15" s="21" t="s">
        <v>300</v>
      </c>
      <c r="I15" s="21" t="s">
        <v>282</v>
      </c>
      <c r="J15" s="32" t="s">
        <v>320</v>
      </c>
    </row>
    <row r="16" ht="18.75" customHeight="1" spans="1:10">
      <c r="A16" s="211" t="s">
        <v>251</v>
      </c>
      <c r="B16" s="21" t="s">
        <v>313</v>
      </c>
      <c r="C16" s="21" t="s">
        <v>276</v>
      </c>
      <c r="D16" s="21" t="s">
        <v>289</v>
      </c>
      <c r="E16" s="32" t="s">
        <v>321</v>
      </c>
      <c r="F16" s="21" t="s">
        <v>279</v>
      </c>
      <c r="G16" s="32" t="s">
        <v>286</v>
      </c>
      <c r="H16" s="21" t="s">
        <v>287</v>
      </c>
      <c r="I16" s="21" t="s">
        <v>282</v>
      </c>
      <c r="J16" s="32" t="s">
        <v>322</v>
      </c>
    </row>
    <row r="17" ht="18.75" customHeight="1" spans="1:10">
      <c r="A17" s="211" t="s">
        <v>251</v>
      </c>
      <c r="B17" s="21" t="s">
        <v>313</v>
      </c>
      <c r="C17" s="21" t="s">
        <v>276</v>
      </c>
      <c r="D17" s="21" t="s">
        <v>292</v>
      </c>
      <c r="E17" s="32" t="s">
        <v>293</v>
      </c>
      <c r="F17" s="21" t="s">
        <v>315</v>
      </c>
      <c r="G17" s="32" t="s">
        <v>161</v>
      </c>
      <c r="H17" s="21" t="s">
        <v>287</v>
      </c>
      <c r="I17" s="21" t="s">
        <v>301</v>
      </c>
      <c r="J17" s="32" t="s">
        <v>295</v>
      </c>
    </row>
    <row r="18" ht="18.75" customHeight="1" spans="1:10">
      <c r="A18" s="211" t="s">
        <v>251</v>
      </c>
      <c r="B18" s="21" t="s">
        <v>313</v>
      </c>
      <c r="C18" s="21" t="s">
        <v>296</v>
      </c>
      <c r="D18" s="21" t="s">
        <v>297</v>
      </c>
      <c r="E18" s="32" t="s">
        <v>323</v>
      </c>
      <c r="F18" s="21" t="s">
        <v>279</v>
      </c>
      <c r="G18" s="32" t="s">
        <v>324</v>
      </c>
      <c r="H18" s="21" t="s">
        <v>300</v>
      </c>
      <c r="I18" s="21" t="s">
        <v>282</v>
      </c>
      <c r="J18" s="32" t="s">
        <v>325</v>
      </c>
    </row>
    <row r="19" ht="18.75" customHeight="1" spans="1:10">
      <c r="A19" s="211" t="s">
        <v>251</v>
      </c>
      <c r="B19" s="21" t="s">
        <v>313</v>
      </c>
      <c r="C19" s="21" t="s">
        <v>307</v>
      </c>
      <c r="D19" s="21" t="s">
        <v>308</v>
      </c>
      <c r="E19" s="32" t="s">
        <v>326</v>
      </c>
      <c r="F19" s="21" t="s">
        <v>310</v>
      </c>
      <c r="G19" s="32" t="s">
        <v>311</v>
      </c>
      <c r="H19" s="21" t="s">
        <v>287</v>
      </c>
      <c r="I19" s="21" t="s">
        <v>282</v>
      </c>
      <c r="J19" s="32" t="s">
        <v>327</v>
      </c>
    </row>
  </sheetData>
  <mergeCells count="6">
    <mergeCell ref="A2:J2"/>
    <mergeCell ref="A3:H3"/>
    <mergeCell ref="A7:A13"/>
    <mergeCell ref="A14:A19"/>
    <mergeCell ref="B7:B13"/>
    <mergeCell ref="B14:B19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outlinePr summaryBelow="0" summaryRight="0"/>
    <pageSetUpPr fitToPage="1"/>
  </sheetPr>
  <dimension ref="A1:F11"/>
  <sheetViews>
    <sheetView showZeros="0" tabSelected="1" workbookViewId="0">
      <selection activeCell="F31" sqref="F31"/>
    </sheetView>
  </sheetViews>
  <sheetFormatPr defaultColWidth="9.1047619047619" defaultRowHeight="14.25" customHeight="1" outlineLevelCol="5"/>
  <cols>
    <col min="1" max="1" width="32.1047619047619" customWidth="1"/>
    <col min="2" max="2" width="16.8952380952381" customWidth="1"/>
    <col min="3" max="3" width="32.1047619047619" customWidth="1"/>
    <col min="4" max="6" width="28.552380952381" customWidth="1"/>
  </cols>
  <sheetData>
    <row r="1" ht="15" customHeight="1" spans="1:6">
      <c r="A1" s="98">
        <v>1</v>
      </c>
      <c r="B1" s="99">
        <v>0</v>
      </c>
      <c r="C1" s="98">
        <v>1</v>
      </c>
      <c r="D1" s="100"/>
      <c r="E1" s="100"/>
      <c r="F1" s="38" t="s">
        <v>328</v>
      </c>
    </row>
    <row r="2" ht="32.25" customHeight="1" spans="1:6">
      <c r="A2" s="101" t="str">
        <f>"2025"&amp;"年部门政府性基金预算支出预算表"</f>
        <v>2025年部门政府性基金预算支出预算表</v>
      </c>
      <c r="B2" s="102" t="s">
        <v>329</v>
      </c>
      <c r="C2" s="103"/>
      <c r="D2" s="104"/>
      <c r="E2" s="104"/>
      <c r="F2" s="104"/>
    </row>
    <row r="3" ht="18.75" customHeight="1" spans="1:6">
      <c r="A3" s="7" t="str">
        <f>"单位名称："&amp;"沧源佤族自治县岩帅中学"</f>
        <v>单位名称：沧源佤族自治县岩帅中学</v>
      </c>
      <c r="B3" s="7" t="s">
        <v>330</v>
      </c>
      <c r="C3" s="98"/>
      <c r="D3" s="100"/>
      <c r="E3" s="100"/>
      <c r="F3" s="38" t="s">
        <v>1</v>
      </c>
    </row>
    <row r="4" ht="18.75" customHeight="1" spans="1:6">
      <c r="A4" s="105" t="s">
        <v>180</v>
      </c>
      <c r="B4" s="106" t="s">
        <v>73</v>
      </c>
      <c r="C4" s="107" t="s">
        <v>74</v>
      </c>
      <c r="D4" s="13" t="s">
        <v>331</v>
      </c>
      <c r="E4" s="13"/>
      <c r="F4" s="14"/>
    </row>
    <row r="5" ht="18.75" customHeight="1" spans="1:6">
      <c r="A5" s="108"/>
      <c r="B5" s="109"/>
      <c r="C5" s="95"/>
      <c r="D5" s="94" t="s">
        <v>56</v>
      </c>
      <c r="E5" s="94" t="s">
        <v>75</v>
      </c>
      <c r="F5" s="94" t="s">
        <v>76</v>
      </c>
    </row>
    <row r="6" ht="18.75" customHeight="1" spans="1:6">
      <c r="A6" s="108">
        <v>1</v>
      </c>
      <c r="B6" s="110" t="s">
        <v>159</v>
      </c>
      <c r="C6" s="95">
        <v>3</v>
      </c>
      <c r="D6" s="94">
        <v>4</v>
      </c>
      <c r="E6" s="94">
        <v>5</v>
      </c>
      <c r="F6" s="94">
        <v>6</v>
      </c>
    </row>
    <row r="7" ht="18.75" customHeight="1" spans="1:6">
      <c r="A7" s="111"/>
      <c r="B7" s="81"/>
      <c r="C7" s="81"/>
      <c r="D7" s="23"/>
      <c r="E7" s="23"/>
      <c r="F7" s="23"/>
    </row>
    <row r="8" ht="18.75" customHeight="1" spans="1:6">
      <c r="A8" s="111"/>
      <c r="B8" s="81"/>
      <c r="C8" s="81"/>
      <c r="D8" s="23"/>
      <c r="E8" s="23"/>
      <c r="F8" s="23"/>
    </row>
    <row r="9" ht="18.75" customHeight="1" spans="1:6">
      <c r="A9" s="112" t="s">
        <v>116</v>
      </c>
      <c r="B9" s="113" t="s">
        <v>116</v>
      </c>
      <c r="C9" s="114" t="s">
        <v>116</v>
      </c>
      <c r="D9" s="23"/>
      <c r="E9" s="23"/>
      <c r="F9" s="23"/>
    </row>
    <row r="10" customHeight="1" spans="1:1">
      <c r="A10" s="36" t="s">
        <v>178</v>
      </c>
    </row>
    <row r="11" customHeight="1" spans="1:1">
      <c r="A11" s="85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9583333333333" right="0.389583333333333" top="0.579861111111111" bottom="0.579861111111111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outlinePr summaryBelow="0" summaryRight="0"/>
    <pageSetUpPr fitToPage="1"/>
  </sheetPr>
  <dimension ref="A1:Q12"/>
  <sheetViews>
    <sheetView showZeros="0" workbookViewId="0">
      <selection activeCell="A21" sqref="A21"/>
    </sheetView>
  </sheetViews>
  <sheetFormatPr defaultColWidth="9.1047619047619" defaultRowHeight="14.25" customHeight="1"/>
  <cols>
    <col min="1" max="1" width="39.1047619047619" customWidth="1"/>
    <col min="2" max="2" width="21.6666666666667" customWidth="1"/>
    <col min="3" max="3" width="35.3333333333333" customWidth="1"/>
    <col min="4" max="4" width="7.66666666666667" customWidth="1"/>
    <col min="5" max="5" width="10.3333333333333" customWidth="1"/>
    <col min="6" max="17" width="16.552380952381" customWidth="1"/>
  </cols>
  <sheetData>
    <row r="1" ht="15" customHeight="1" spans="1:17">
      <c r="A1" s="28"/>
      <c r="B1" s="28"/>
      <c r="C1" s="28"/>
      <c r="D1" s="28"/>
      <c r="E1" s="28"/>
      <c r="F1" s="28"/>
      <c r="G1" s="28"/>
      <c r="H1" s="28"/>
      <c r="I1" s="28"/>
      <c r="J1" s="28"/>
      <c r="O1" s="37"/>
      <c r="P1" s="37"/>
      <c r="Q1" s="38" t="s">
        <v>332</v>
      </c>
    </row>
    <row r="2" ht="35.25" customHeight="1" spans="1:17">
      <c r="A2" s="57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"单位名称："&amp;"沧源佤族自治县岩帅中学"</f>
        <v>单位名称：沧源佤族自治县岩帅中学</v>
      </c>
      <c r="B3" s="93"/>
      <c r="C3" s="93"/>
      <c r="D3" s="93"/>
      <c r="E3" s="93"/>
      <c r="F3" s="93"/>
      <c r="G3" s="93"/>
      <c r="H3" s="93"/>
      <c r="I3" s="93"/>
      <c r="J3" s="93"/>
      <c r="O3" s="62"/>
      <c r="P3" s="62"/>
      <c r="Q3" s="38" t="s">
        <v>166</v>
      </c>
    </row>
    <row r="4" ht="18.75" customHeight="1" spans="1:17">
      <c r="A4" s="11" t="s">
        <v>333</v>
      </c>
      <c r="B4" s="71" t="s">
        <v>334</v>
      </c>
      <c r="C4" s="71" t="s">
        <v>335</v>
      </c>
      <c r="D4" s="71" t="s">
        <v>336</v>
      </c>
      <c r="E4" s="71" t="s">
        <v>337</v>
      </c>
      <c r="F4" s="71" t="s">
        <v>338</v>
      </c>
      <c r="G4" s="43" t="s">
        <v>187</v>
      </c>
      <c r="H4" s="43"/>
      <c r="I4" s="43"/>
      <c r="J4" s="43"/>
      <c r="K4" s="73"/>
      <c r="L4" s="43"/>
      <c r="M4" s="43"/>
      <c r="N4" s="43"/>
      <c r="O4" s="63"/>
      <c r="P4" s="73"/>
      <c r="Q4" s="44"/>
    </row>
    <row r="5" ht="18.75" customHeight="1" spans="1:17">
      <c r="A5" s="16"/>
      <c r="B5" s="74"/>
      <c r="C5" s="74"/>
      <c r="D5" s="74"/>
      <c r="E5" s="74"/>
      <c r="F5" s="74"/>
      <c r="G5" s="74" t="s">
        <v>56</v>
      </c>
      <c r="H5" s="74" t="s">
        <v>59</v>
      </c>
      <c r="I5" s="74" t="s">
        <v>339</v>
      </c>
      <c r="J5" s="74" t="s">
        <v>340</v>
      </c>
      <c r="K5" s="75" t="s">
        <v>341</v>
      </c>
      <c r="L5" s="89" t="s">
        <v>78</v>
      </c>
      <c r="M5" s="89"/>
      <c r="N5" s="89"/>
      <c r="O5" s="90"/>
      <c r="P5" s="91"/>
      <c r="Q5" s="76"/>
    </row>
    <row r="6" ht="30" customHeight="1" spans="1:17">
      <c r="A6" s="18"/>
      <c r="B6" s="76"/>
      <c r="C6" s="76"/>
      <c r="D6" s="76"/>
      <c r="E6" s="76"/>
      <c r="F6" s="76"/>
      <c r="G6" s="76"/>
      <c r="H6" s="76" t="s">
        <v>58</v>
      </c>
      <c r="I6" s="76"/>
      <c r="J6" s="76"/>
      <c r="K6" s="77"/>
      <c r="L6" s="76" t="s">
        <v>58</v>
      </c>
      <c r="M6" s="76" t="s">
        <v>65</v>
      </c>
      <c r="N6" s="76" t="s">
        <v>195</v>
      </c>
      <c r="O6" s="92" t="s">
        <v>67</v>
      </c>
      <c r="P6" s="77" t="s">
        <v>68</v>
      </c>
      <c r="Q6" s="76" t="s">
        <v>69</v>
      </c>
    </row>
    <row r="7" ht="18.75" customHeight="1" spans="1:17">
      <c r="A7" s="31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95">
        <v>12</v>
      </c>
      <c r="M7" s="95">
        <v>13</v>
      </c>
      <c r="N7" s="95">
        <v>14</v>
      </c>
      <c r="O7" s="95">
        <v>15</v>
      </c>
      <c r="P7" s="95">
        <v>16</v>
      </c>
      <c r="Q7" s="95">
        <v>17</v>
      </c>
    </row>
    <row r="8" ht="18.75" customHeight="1" spans="1:17">
      <c r="A8" s="79"/>
      <c r="B8" s="80"/>
      <c r="C8" s="80"/>
      <c r="D8" s="80"/>
      <c r="E8" s="96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9"/>
      <c r="B9" s="80"/>
      <c r="C9" s="80"/>
      <c r="D9" s="80"/>
      <c r="E9" s="97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2" t="s">
        <v>116</v>
      </c>
      <c r="B10" s="83"/>
      <c r="C10" s="83"/>
      <c r="D10" s="83"/>
      <c r="E10" s="96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1:1">
      <c r="A11" s="36" t="s">
        <v>178</v>
      </c>
    </row>
    <row r="12" customHeight="1" spans="1:1">
      <c r="A12" s="85"/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outlinePr summaryBelow="0" summaryRight="0"/>
    <pageSetUpPr fitToPage="1"/>
  </sheetPr>
  <dimension ref="A1:N12"/>
  <sheetViews>
    <sheetView showZeros="0" workbookViewId="0">
      <selection activeCell="B14" sqref="B14"/>
    </sheetView>
  </sheetViews>
  <sheetFormatPr defaultColWidth="9.1047619047619" defaultRowHeight="14.25" customHeight="1"/>
  <cols>
    <col min="1" max="1" width="31.447619047619" customWidth="1"/>
    <col min="2" max="3" width="21.8952380952381" customWidth="1"/>
    <col min="4" max="14" width="19" customWidth="1"/>
  </cols>
  <sheetData>
    <row r="1" ht="15" customHeight="1" spans="1:14">
      <c r="A1" s="61"/>
      <c r="B1" s="61"/>
      <c r="C1" s="66"/>
      <c r="D1" s="61"/>
      <c r="E1" s="61"/>
      <c r="F1" s="61"/>
      <c r="G1" s="61"/>
      <c r="H1" s="67"/>
      <c r="I1" s="61"/>
      <c r="J1" s="61"/>
      <c r="K1" s="61"/>
      <c r="L1" s="37"/>
      <c r="M1" s="86"/>
      <c r="N1" s="87" t="s">
        <v>342</v>
      </c>
    </row>
    <row r="2" ht="34.5" customHeight="1" spans="1:14">
      <c r="A2" s="39" t="str">
        <f>"2025"&amp;"年部门政府购买服务预算表"</f>
        <v>2025年部门政府购买服务预算表</v>
      </c>
      <c r="B2" s="68"/>
      <c r="C2" s="50"/>
      <c r="D2" s="68"/>
      <c r="E2" s="68"/>
      <c r="F2" s="68"/>
      <c r="G2" s="68"/>
      <c r="H2" s="69"/>
      <c r="I2" s="68"/>
      <c r="J2" s="68"/>
      <c r="K2" s="68"/>
      <c r="L2" s="50"/>
      <c r="M2" s="69"/>
      <c r="N2" s="68"/>
    </row>
    <row r="3" ht="18.75" customHeight="1" spans="1:14">
      <c r="A3" s="58" t="str">
        <f>"单位名称："&amp;"沧源佤族自治县岩帅中学"</f>
        <v>单位名称：沧源佤族自治县岩帅中学</v>
      </c>
      <c r="B3" s="59"/>
      <c r="C3" s="70"/>
      <c r="D3" s="59"/>
      <c r="E3" s="59"/>
      <c r="F3" s="59"/>
      <c r="G3" s="59"/>
      <c r="H3" s="67"/>
      <c r="I3" s="61"/>
      <c r="J3" s="61"/>
      <c r="K3" s="61"/>
      <c r="L3" s="62"/>
      <c r="M3" s="88"/>
      <c r="N3" s="87" t="s">
        <v>166</v>
      </c>
    </row>
    <row r="4" ht="18.75" customHeight="1" spans="1:14">
      <c r="A4" s="11" t="s">
        <v>333</v>
      </c>
      <c r="B4" s="71" t="s">
        <v>343</v>
      </c>
      <c r="C4" s="72" t="s">
        <v>344</v>
      </c>
      <c r="D4" s="43" t="s">
        <v>187</v>
      </c>
      <c r="E4" s="43"/>
      <c r="F4" s="43"/>
      <c r="G4" s="43"/>
      <c r="H4" s="73"/>
      <c r="I4" s="43"/>
      <c r="J4" s="43"/>
      <c r="K4" s="43"/>
      <c r="L4" s="63"/>
      <c r="M4" s="73"/>
      <c r="N4" s="44"/>
    </row>
    <row r="5" ht="18.75" customHeight="1" spans="1:14">
      <c r="A5" s="16"/>
      <c r="B5" s="74"/>
      <c r="C5" s="75"/>
      <c r="D5" s="74" t="s">
        <v>56</v>
      </c>
      <c r="E5" s="74" t="s">
        <v>59</v>
      </c>
      <c r="F5" s="74" t="s">
        <v>339</v>
      </c>
      <c r="G5" s="74" t="s">
        <v>340</v>
      </c>
      <c r="H5" s="75" t="s">
        <v>341</v>
      </c>
      <c r="I5" s="89" t="s">
        <v>78</v>
      </c>
      <c r="J5" s="89"/>
      <c r="K5" s="89"/>
      <c r="L5" s="90"/>
      <c r="M5" s="91"/>
      <c r="N5" s="76"/>
    </row>
    <row r="6" ht="26.25" customHeight="1" spans="1:14">
      <c r="A6" s="18"/>
      <c r="B6" s="76"/>
      <c r="C6" s="77"/>
      <c r="D6" s="76"/>
      <c r="E6" s="76"/>
      <c r="F6" s="76"/>
      <c r="G6" s="76"/>
      <c r="H6" s="77"/>
      <c r="I6" s="76" t="s">
        <v>58</v>
      </c>
      <c r="J6" s="76" t="s">
        <v>65</v>
      </c>
      <c r="K6" s="76" t="s">
        <v>195</v>
      </c>
      <c r="L6" s="92" t="s">
        <v>67</v>
      </c>
      <c r="M6" s="77" t="s">
        <v>68</v>
      </c>
      <c r="N6" s="76" t="s">
        <v>69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116</v>
      </c>
      <c r="B10" s="83"/>
      <c r="C10" s="8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s="36" t="s">
        <v>178</v>
      </c>
    </row>
    <row r="12" customHeight="1" spans="1:1">
      <c r="A12" s="85"/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outlinePr summaryBelow="0" summaryRight="0"/>
    <pageSetUpPr fitToPage="1"/>
  </sheetPr>
  <dimension ref="A1:I10"/>
  <sheetViews>
    <sheetView showZeros="0" workbookViewId="0">
      <selection activeCell="A12" sqref="A12"/>
    </sheetView>
  </sheetViews>
  <sheetFormatPr defaultColWidth="9.1047619047619" defaultRowHeight="14.25" customHeight="1"/>
  <cols>
    <col min="1" max="1" width="37.6666666666667" customWidth="1"/>
    <col min="2" max="4" width="17.552380952381" customWidth="1"/>
    <col min="5" max="9" width="15.6666666666667" customWidth="1"/>
  </cols>
  <sheetData>
    <row r="1" ht="15" customHeight="1" spans="1:9">
      <c r="A1" s="28"/>
      <c r="B1" s="28"/>
      <c r="C1" s="28"/>
      <c r="D1" s="56"/>
      <c r="G1" s="37"/>
      <c r="H1" s="37"/>
      <c r="I1" s="37" t="s">
        <v>345</v>
      </c>
    </row>
    <row r="2" ht="27.75" customHeight="1" spans="1:9">
      <c r="A2" s="57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8" t="str">
        <f>"单位名称："&amp;"沧源佤族自治县岩帅中学"</f>
        <v>单位名称：沧源佤族自治县岩帅中学</v>
      </c>
      <c r="B3" s="59"/>
      <c r="C3" s="59"/>
      <c r="D3" s="60"/>
      <c r="E3" s="61"/>
      <c r="G3" s="62"/>
      <c r="H3" s="62"/>
      <c r="I3" s="37" t="s">
        <v>166</v>
      </c>
    </row>
    <row r="4" ht="18.75" customHeight="1" spans="1:9">
      <c r="A4" s="29" t="s">
        <v>346</v>
      </c>
      <c r="B4" s="12" t="s">
        <v>187</v>
      </c>
      <c r="C4" s="13"/>
      <c r="D4" s="13"/>
      <c r="E4" s="12" t="s">
        <v>347</v>
      </c>
      <c r="F4" s="13"/>
      <c r="G4" s="63"/>
      <c r="H4" s="63"/>
      <c r="I4" s="14"/>
    </row>
    <row r="5" ht="18.75" customHeight="1" spans="1:9">
      <c r="A5" s="31"/>
      <c r="B5" s="30" t="s">
        <v>56</v>
      </c>
      <c r="C5" s="11" t="s">
        <v>59</v>
      </c>
      <c r="D5" s="64" t="s">
        <v>348</v>
      </c>
      <c r="E5" s="65" t="s">
        <v>349</v>
      </c>
      <c r="F5" s="65" t="s">
        <v>349</v>
      </c>
      <c r="G5" s="65" t="s">
        <v>349</v>
      </c>
      <c r="H5" s="65" t="s">
        <v>349</v>
      </c>
      <c r="I5" s="65" t="s">
        <v>349</v>
      </c>
    </row>
    <row r="6" ht="18.75" customHeight="1" spans="1:9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</row>
    <row r="7" ht="18.75" customHeight="1" spans="1:9">
      <c r="A7" s="32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2"/>
      <c r="B8" s="23"/>
      <c r="C8" s="23"/>
      <c r="D8" s="23"/>
      <c r="E8" s="23"/>
      <c r="F8" s="23"/>
      <c r="G8" s="23"/>
      <c r="H8" s="23"/>
      <c r="I8" s="23"/>
    </row>
    <row r="9" customHeight="1" spans="1:1">
      <c r="A9" s="36" t="s">
        <v>178</v>
      </c>
    </row>
    <row r="10" customHeight="1" spans="1:1">
      <c r="A10" s="36"/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outlinePr summaryBelow="0" summaryRight="0"/>
    <pageSetUpPr fitToPage="1"/>
  </sheetPr>
  <dimension ref="A1:J9"/>
  <sheetViews>
    <sheetView showZeros="0" workbookViewId="0">
      <selection activeCell="A12" sqref="A12"/>
    </sheetView>
  </sheetViews>
  <sheetFormatPr defaultColWidth="9.1047619047619" defaultRowHeight="12" customHeight="1"/>
  <cols>
    <col min="1" max="1" width="34.3333333333333" customWidth="1"/>
    <col min="2" max="2" width="29" customWidth="1"/>
    <col min="3" max="5" width="23.552380952381" customWidth="1"/>
    <col min="6" max="6" width="11.3333333333333" customWidth="1"/>
    <col min="7" max="7" width="25.1047619047619" customWidth="1"/>
    <col min="8" max="8" width="15.552380952381" customWidth="1"/>
    <col min="9" max="9" width="13.447619047619" customWidth="1"/>
    <col min="10" max="10" width="18.8952380952381" customWidth="1"/>
  </cols>
  <sheetData>
    <row r="1" ht="15" customHeight="1" spans="10:10">
      <c r="J1" s="37" t="s">
        <v>350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"单位名称："&amp;"沧源佤族自治县岩帅中学"</f>
        <v>单位名称：沧源佤族自治县岩帅中学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265</v>
      </c>
      <c r="B4" s="45" t="s">
        <v>266</v>
      </c>
      <c r="C4" s="45" t="s">
        <v>267</v>
      </c>
      <c r="D4" s="45" t="s">
        <v>268</v>
      </c>
      <c r="E4" s="45" t="s">
        <v>269</v>
      </c>
      <c r="F4" s="52" t="s">
        <v>270</v>
      </c>
      <c r="G4" s="45" t="s">
        <v>271</v>
      </c>
      <c r="H4" s="52" t="s">
        <v>272</v>
      </c>
      <c r="I4" s="52" t="s">
        <v>273</v>
      </c>
      <c r="J4" s="45" t="s">
        <v>274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2">
        <v>6</v>
      </c>
      <c r="G5" s="45">
        <v>7</v>
      </c>
      <c r="H5" s="52">
        <v>8</v>
      </c>
      <c r="I5" s="52">
        <v>9</v>
      </c>
      <c r="J5" s="45">
        <v>10</v>
      </c>
    </row>
    <row r="6" ht="18.75" customHeight="1" spans="1:10">
      <c r="A6" s="21"/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"/>
      <c r="B7" s="21"/>
      <c r="C7" s="21"/>
      <c r="D7" s="21"/>
      <c r="E7" s="21"/>
      <c r="F7" s="55"/>
      <c r="G7" s="21"/>
      <c r="H7" s="21"/>
      <c r="I7" s="21"/>
      <c r="J7" s="21"/>
    </row>
    <row r="8" customHeight="1" spans="1:1">
      <c r="A8" s="36" t="s">
        <v>178</v>
      </c>
    </row>
    <row r="9" customHeight="1" spans="1:1">
      <c r="A9" s="36"/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outlinePr summaryBelow="0" summaryRight="0"/>
  </sheetPr>
  <dimension ref="A1:H10"/>
  <sheetViews>
    <sheetView showZeros="0" workbookViewId="0">
      <selection activeCell="A12" sqref="A12"/>
    </sheetView>
  </sheetViews>
  <sheetFormatPr defaultColWidth="9.1047619047619" defaultRowHeight="12" customHeight="1" outlineLevelCol="7"/>
  <cols>
    <col min="1" max="1" width="29" customWidth="1"/>
    <col min="2" max="2" width="18.6666666666667" customWidth="1"/>
    <col min="3" max="3" width="24.8952380952381" customWidth="1"/>
    <col min="4" max="4" width="23.552380952381" customWidth="1"/>
    <col min="5" max="5" width="17.8952380952381" customWidth="1"/>
    <col min="6" max="6" width="23.552380952381" customWidth="1"/>
    <col min="7" max="7" width="25.1047619047619" customWidth="1"/>
    <col min="8" max="8" width="18.8952380952381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351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"单位名称："&amp;"沧源佤族自治县岩帅中学"</f>
        <v>单位名称：沧源佤族自治县岩帅中学</v>
      </c>
      <c r="B3" s="8"/>
      <c r="C3" s="3"/>
      <c r="H3" s="41" t="s">
        <v>166</v>
      </c>
    </row>
    <row r="4" ht="18.75" customHeight="1" spans="1:8">
      <c r="A4" s="11" t="s">
        <v>180</v>
      </c>
      <c r="B4" s="11" t="s">
        <v>352</v>
      </c>
      <c r="C4" s="11" t="s">
        <v>353</v>
      </c>
      <c r="D4" s="11" t="s">
        <v>354</v>
      </c>
      <c r="E4" s="11" t="s">
        <v>355</v>
      </c>
      <c r="F4" s="42" t="s">
        <v>356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337</v>
      </c>
      <c r="G5" s="45" t="s">
        <v>357</v>
      </c>
      <c r="H5" s="45" t="s">
        <v>358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2"/>
      <c r="D7" s="32"/>
      <c r="E7" s="32"/>
      <c r="F7" s="47"/>
      <c r="G7" s="23"/>
      <c r="H7" s="23"/>
    </row>
    <row r="8" ht="18.75" customHeight="1" spans="1:8">
      <c r="A8" s="24" t="s">
        <v>56</v>
      </c>
      <c r="B8" s="48"/>
      <c r="C8" s="48"/>
      <c r="D8" s="48"/>
      <c r="E8" s="49"/>
      <c r="F8" s="47"/>
      <c r="G8" s="23"/>
      <c r="H8" s="23"/>
    </row>
    <row r="9" customHeight="1" spans="1:1">
      <c r="A9" s="36" t="s">
        <v>178</v>
      </c>
    </row>
    <row r="10" customHeight="1" spans="1:1">
      <c r="A10" s="36"/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59722222222222" right="0.1" top="0.259722222222222" bottom="0.259722222222222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outlinePr summaryBelow="0" summaryRight="0"/>
    <pageSetUpPr fitToPage="1"/>
  </sheetPr>
  <dimension ref="A1:K12"/>
  <sheetViews>
    <sheetView showZeros="0" workbookViewId="0">
      <selection activeCell="A17" sqref="A17"/>
    </sheetView>
  </sheetViews>
  <sheetFormatPr defaultColWidth="9.1047619047619" defaultRowHeight="14.25" customHeight="1"/>
  <cols>
    <col min="1" max="1" width="71.2190476190476" customWidth="1"/>
    <col min="2" max="2" width="43.8952380952381" customWidth="1"/>
    <col min="3" max="3" width="23.8952380952381" customWidth="1"/>
    <col min="4" max="4" width="11.1047619047619" customWidth="1"/>
    <col min="5" max="5" width="33.1047619047619" customWidth="1"/>
    <col min="6" max="6" width="9.8952380952381" customWidth="1"/>
    <col min="7" max="7" width="17.6666666666667" customWidth="1"/>
    <col min="8" max="11" width="15.447619047619" customWidth="1"/>
  </cols>
  <sheetData>
    <row r="1" ht="15" customHeight="1" spans="4:11">
      <c r="D1" s="27"/>
      <c r="E1" s="27"/>
      <c r="F1" s="27"/>
      <c r="G1" s="27"/>
      <c r="H1" s="28"/>
      <c r="I1" s="28"/>
      <c r="J1" s="28"/>
      <c r="K1" s="37" t="s">
        <v>359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"单位名称："&amp;"沧源佤族自治县岩帅中学"</f>
        <v>单位名称：沧源佤族自治县岩帅中学</v>
      </c>
      <c r="B3" s="8"/>
      <c r="C3" s="8"/>
      <c r="D3" s="8"/>
      <c r="E3" s="8"/>
      <c r="F3" s="8"/>
      <c r="G3" s="8"/>
      <c r="H3" s="9"/>
      <c r="I3" s="9"/>
      <c r="J3" s="9"/>
      <c r="K3" s="4" t="s">
        <v>166</v>
      </c>
    </row>
    <row r="4" ht="18.75" customHeight="1" spans="1:11">
      <c r="A4" s="10" t="s">
        <v>245</v>
      </c>
      <c r="B4" s="10" t="s">
        <v>182</v>
      </c>
      <c r="C4" s="10" t="s">
        <v>246</v>
      </c>
      <c r="D4" s="11" t="s">
        <v>183</v>
      </c>
      <c r="E4" s="11" t="s">
        <v>184</v>
      </c>
      <c r="F4" s="11" t="s">
        <v>247</v>
      </c>
      <c r="G4" s="11" t="s">
        <v>248</v>
      </c>
      <c r="H4" s="29" t="s">
        <v>56</v>
      </c>
      <c r="I4" s="12" t="s">
        <v>360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0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1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2"/>
      <c r="B8" s="21"/>
      <c r="C8" s="32"/>
      <c r="D8" s="32"/>
      <c r="E8" s="32"/>
      <c r="F8" s="32"/>
      <c r="G8" s="32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3" t="s">
        <v>116</v>
      </c>
      <c r="B10" s="34"/>
      <c r="C10" s="34"/>
      <c r="D10" s="34"/>
      <c r="E10" s="34"/>
      <c r="F10" s="34"/>
      <c r="G10" s="35"/>
      <c r="H10" s="23"/>
      <c r="I10" s="23"/>
      <c r="J10" s="23"/>
      <c r="K10" s="23"/>
    </row>
    <row r="11" customHeight="1" spans="1:1">
      <c r="A11" s="36" t="s">
        <v>178</v>
      </c>
    </row>
    <row r="12" customHeight="1" spans="1:1">
      <c r="A12" s="36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Zeros="0" topLeftCell="C1" workbookViewId="0">
      <selection activeCell="A1" sqref="A1"/>
    </sheetView>
  </sheetViews>
  <sheetFormatPr defaultColWidth="9.1047619047619" defaultRowHeight="14.25" customHeight="1" outlineLevelCol="6"/>
  <cols>
    <col min="1" max="1" width="29.447619047619" customWidth="1"/>
    <col min="2" max="2" width="23.1047619047619" customWidth="1"/>
    <col min="3" max="3" width="31.552380952381" customWidth="1"/>
    <col min="4" max="4" width="20.447619047619" customWidth="1"/>
    <col min="5" max="7" width="23.8952380952381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361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"单位名称："&amp;"沧源佤族自治县岩帅中学"</f>
        <v>单位名称：沧源佤族自治县岩帅中学</v>
      </c>
      <c r="B3" s="8"/>
      <c r="C3" s="8"/>
      <c r="D3" s="8"/>
      <c r="E3" s="9"/>
      <c r="F3" s="9"/>
      <c r="G3" s="4" t="s">
        <v>166</v>
      </c>
    </row>
    <row r="4" ht="18.75" customHeight="1" spans="1:7">
      <c r="A4" s="10" t="s">
        <v>246</v>
      </c>
      <c r="B4" s="10" t="s">
        <v>245</v>
      </c>
      <c r="C4" s="10" t="s">
        <v>182</v>
      </c>
      <c r="D4" s="11" t="s">
        <v>362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72000</v>
      </c>
      <c r="F8" s="23"/>
      <c r="G8" s="23"/>
    </row>
    <row r="9" ht="18.75" customHeight="1" spans="1:7">
      <c r="A9" s="21"/>
      <c r="B9" s="21" t="s">
        <v>363</v>
      </c>
      <c r="C9" s="21" t="s">
        <v>251</v>
      </c>
      <c r="D9" s="21" t="s">
        <v>364</v>
      </c>
      <c r="E9" s="23">
        <v>72000</v>
      </c>
      <c r="F9" s="23"/>
      <c r="G9" s="23"/>
    </row>
    <row r="10" ht="18.75" customHeight="1" spans="1:7">
      <c r="A10" s="24" t="s">
        <v>56</v>
      </c>
      <c r="B10" s="25" t="s">
        <v>365</v>
      </c>
      <c r="C10" s="25"/>
      <c r="D10" s="26"/>
      <c r="E10" s="23">
        <v>72000</v>
      </c>
      <c r="F10" s="23"/>
      <c r="G10" s="23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印象视觉</cp:lastModifiedBy>
  <dcterms:created xsi:type="dcterms:W3CDTF">2025-03-21T07:56:00Z</dcterms:created>
  <dcterms:modified xsi:type="dcterms:W3CDTF">2025-03-24T01:54:22Z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5F0B326F450C46BF95D3D37AF9228836_12</vt:lpwstr>
  </property>
</Properties>
</file>