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Print_Titles" localSheetId="3">'部门财政拨款收支预算总表02-1'!$1:$6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<sst xmlns="http://schemas.openxmlformats.org/spreadsheetml/2006/main" count="2598" uniqueCount="738">
  <si>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</si>
  <si>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</si>
  <si>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</si>
  <si>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</si>
  <si>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</si>
  <si>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</si>
  <si>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</si>
  <si>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</si>
  <si>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</si>
  <si>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</si>
  <si>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</si>
  <si>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</si>
  <si>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</si>
  <si>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</si>
  <si>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</si>
  <si>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</si>
  <si>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</si>
  <si>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</si>
  <si>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</si>
  <si>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</si>
  <si>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</si>
  <si>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</si>
  <si>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</si>
  <si>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</si>
  <si>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</si>
  <si>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</si>
  <si>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</si>
  <si>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</si>
  <si>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</si>
  <si>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</si>
  <si>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</si>
  <si>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</si>
  <si>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</si>
  <si>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</si>
  <si>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</si>
  <si>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</si>
  <si>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</si>
  <si>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</si>
  <si>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</si>
  <si>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</si>
  <si>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</si>
  <si>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</si>
  <si>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</si>
  <si>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</si>
  <si>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</si>
  <si>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</si>
  <si>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</si>
  <si>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</si>
  <si>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</si>
  <si>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</si>
  <si>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</si>
  <si>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</si>
  <si>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</si>
  <si>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</si>
  <si>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</si>
  <si>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</si>
  <si>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</si>
  <si>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</si>
  <si>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</si>
  <si>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</si>
  <si>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</si>
  <si>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</si>
  <si>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</si>
  <si>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</si>
  <si>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</si>
  <si>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</si>
  <si>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</si>
  <si>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</si>
  <si>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</si>
  <si>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</si>
  <si>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188</t>
  </si>
  <si>
    <t>中共沧源佤族自治县委组织部</t>
  </si>
  <si>
    <t>188001</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</si>
  <si>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</si>
  <si>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</si>
  <si>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</si>
  <si>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</si>
  <si>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</si>
  <si>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</si>
  <si>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</si>
  <si>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</si>
  <si>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</si>
  <si>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</si>
  <si>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</si>
  <si>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</si>
  <si>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</si>
  <si>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</si>
  <si>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20132</t>
  </si>
  <si>
    <t>组织事务</t>
  </si>
  <si>
    <t>2013201</t>
  </si>
  <si>
    <t>行政运行</t>
  </si>
  <si>
    <t>2013202</t>
  </si>
  <si>
    <t>一般行政管理事务</t>
  </si>
  <si>
    <t>2013250</t>
  </si>
  <si>
    <t>事业运行</t>
  </si>
  <si>
    <t>208</t>
  </si>
  <si>
    <t>社会保障和就业支出</t>
  </si>
  <si>
    <t>20805</t>
  </si>
  <si>
    <t>行政事业单位养老支出</t>
  </si>
  <si>
    <t>2080501</t>
  </si>
  <si>
    <t>行政单位离退休</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</si>
  <si>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</si>
  <si>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</si>
  <si>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</si>
  <si>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</si>
  <si>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</si>
  <si>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</si>
  <si>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</si>
  <si>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</si>
  <si>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</si>
  <si>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</si>
  <si>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</si>
  <si>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</si>
  <si>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</si>
  <si>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</si>
  <si>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</si>
  <si>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</si>
  <si>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</si>
  <si>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</si>
  <si>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</si>
  <si>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</si>
  <si>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</si>
  <si>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</si>
  <si>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</si>
  <si>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</si>
  <si>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</si>
  <si>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</si>
  <si>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</si>
  <si>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</si>
  <si>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</si>
  <si>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</si>
  <si>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</si>
  <si>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</si>
  <si>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</si>
  <si>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</si>
  <si>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</si>
  <si>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</si>
  <si>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</si>
  <si>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</si>
  <si>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</si>
  <si>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</si>
  <si>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</si>
  <si>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</si>
  <si>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</si>
  <si>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</si>
  <si>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</si>
  <si>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</si>
  <si>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</si>
  <si>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</si>
  <si>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</si>
  <si>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</si>
  <si>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</si>
  <si>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</si>
  <si>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</si>
  <si>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</si>
  <si>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</si>
  <si>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</si>
  <si>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</si>
  <si>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</si>
  <si>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</si>
  <si>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</si>
  <si>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</si>
  <si>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</si>
  <si>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</si>
  <si>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</si>
  <si>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</si>
  <si>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</si>
  <si>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</si>
  <si>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</si>
  <si>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</si>
  <si>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</si>
  <si>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</si>
  <si>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</si>
  <si>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</si>
  <si>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</si>
  <si>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</si>
  <si>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</si>
  <si>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</si>
  <si>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</si>
  <si>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</si>
  <si>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</si>
  <si>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</si>
  <si>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</si>
  <si>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</si>
  <si>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</si>
  <si>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</si>
  <si>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</si>
  <si>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</si>
  <si>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</si>
  <si>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</si>
  <si>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</si>
  <si>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</si>
  <si>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</si>
  <si>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</si>
  <si>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</si>
  <si>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</si>
  <si>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</si>
  <si>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</si>
  <si>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</si>
  <si>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</si>
  <si>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</si>
  <si>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</si>
  <si>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</si>
  <si>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</si>
  <si>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530927210000000002078</t>
  </si>
  <si>
    <t>行政人员支出工资</t>
  </si>
  <si>
    <t>30101</t>
  </si>
  <si>
    <t>基本工资</t>
  </si>
  <si>
    <t>530927231100001356930</t>
  </si>
  <si>
    <t>事业人员支出工资</t>
  </si>
  <si>
    <t>30102</t>
  </si>
  <si>
    <t>津贴补贴</t>
  </si>
  <si>
    <t>30103</t>
  </si>
  <si>
    <t>奖金</t>
  </si>
  <si>
    <t>530927231100001447540</t>
  </si>
  <si>
    <t>绩效考核奖励（2017年提高标准部分）</t>
  </si>
  <si>
    <t>30107</t>
  </si>
  <si>
    <t>绩效工资</t>
  </si>
  <si>
    <t>530927231100001447566</t>
  </si>
  <si>
    <t>绩效工资（2017年提高标准部分）</t>
  </si>
  <si>
    <t>530927210000000002079</t>
  </si>
  <si>
    <t>社会保障缴费</t>
  </si>
  <si>
    <t>30108</t>
  </si>
  <si>
    <t>机关事业单位基本养老保险缴费</t>
  </si>
  <si>
    <t>30110</t>
  </si>
  <si>
    <t>职工基本医疗保险缴费</t>
  </si>
  <si>
    <t>30112</t>
  </si>
  <si>
    <t>其他社会保障缴费</t>
  </si>
  <si>
    <t>530927210000000002080</t>
  </si>
  <si>
    <t>30113</t>
  </si>
  <si>
    <t>530927251100003785250</t>
  </si>
  <si>
    <t>编外聘用制人员支出</t>
  </si>
  <si>
    <t>30199</t>
  </si>
  <si>
    <t>其他工资福利支出</t>
  </si>
  <si>
    <t>530927210000000002086</t>
  </si>
  <si>
    <t>一般公用经费</t>
  </si>
  <si>
    <t>30201</t>
  </si>
  <si>
    <t>办公费</t>
  </si>
  <si>
    <t>530927241100002352017</t>
  </si>
  <si>
    <t>公务接待费（公用经费）</t>
  </si>
  <si>
    <t>30217</t>
  </si>
  <si>
    <t>30211</t>
  </si>
  <si>
    <t>差旅费</t>
  </si>
  <si>
    <t>530927210000000002085</t>
  </si>
  <si>
    <t>离退休公用经费</t>
  </si>
  <si>
    <t>530927221100000273592</t>
  </si>
  <si>
    <t>工会经费</t>
  </si>
  <si>
    <t>30228</t>
  </si>
  <si>
    <t>530927210000000002083</t>
  </si>
  <si>
    <t>公务用车运行维护费</t>
  </si>
  <si>
    <t>30231</t>
  </si>
  <si>
    <t>530927210000000002084</t>
  </si>
  <si>
    <t>公务交通补贴</t>
  </si>
  <si>
    <t>30239</t>
  </si>
  <si>
    <t>其他交通费用</t>
  </si>
  <si>
    <t>30299</t>
  </si>
  <si>
    <t>其他商品和服务支出</t>
  </si>
  <si>
    <t>530927210000000002081</t>
  </si>
  <si>
    <t>离退休费</t>
  </si>
  <si>
    <t>30302</t>
  </si>
  <si>
    <t>退休费</t>
  </si>
  <si>
    <t>530927241100002351998</t>
  </si>
  <si>
    <t>机关事业单位职工及军人抚恤补助</t>
  </si>
  <si>
    <t>30304</t>
  </si>
  <si>
    <t>抚恤金</t>
  </si>
  <si>
    <t>预算05-1表</t>
  </si>
  <si>
    <t>项目分类</t>
  </si>
  <si>
    <t>项目单位</t>
  </si>
  <si>
    <t>经济科目编码</t>
  </si>
  <si>
    <t>经济科目名称</t>
  </si>
  <si>
    <t>本年拨款</t>
  </si>
  <si>
    <t>其中：本次下达</t>
  </si>
  <si>
    <t>“沧源评议”平台工作经费</t>
  </si>
  <si>
    <t>专项业务类</t>
  </si>
  <si>
    <t>530927251100003786286</t>
  </si>
  <si>
    <t>边境村10名老支书关心关爱经费</t>
  </si>
  <si>
    <t>530927221100000266221</t>
  </si>
  <si>
    <t>沧源自治县干部教育培训工作经费</t>
  </si>
  <si>
    <t>530927221100000266594</t>
  </si>
  <si>
    <t>村（社区）“两委”规范化、支部规范化、阵地规范化建设工作经费</t>
  </si>
  <si>
    <t>530927221100000262151</t>
  </si>
  <si>
    <t>30207</t>
  </si>
  <si>
    <t>邮电费</t>
  </si>
  <si>
    <t>30213</t>
  </si>
  <si>
    <t>维修（护）费</t>
  </si>
  <si>
    <t>党建工作经费</t>
  </si>
  <si>
    <t>530927241100002347095</t>
  </si>
  <si>
    <t>30215</t>
  </si>
  <si>
    <t>会议费</t>
  </si>
  <si>
    <t>党员教育经费</t>
  </si>
  <si>
    <t>530927221100000265574</t>
  </si>
  <si>
    <t>30216</t>
  </si>
  <si>
    <t>培训费</t>
  </si>
  <si>
    <t>关心关爱干部工作专项资金</t>
  </si>
  <si>
    <t>530927221100000253863</t>
  </si>
  <si>
    <t>老干部特困补助资金</t>
  </si>
  <si>
    <t>530927221100000270138</t>
  </si>
  <si>
    <t>30305</t>
  </si>
  <si>
    <t>生活补助</t>
  </si>
  <si>
    <t>离退休干部工作专项经费</t>
  </si>
  <si>
    <t>530927241100002347144</t>
  </si>
  <si>
    <t>30205</t>
  </si>
  <si>
    <t>水费</t>
  </si>
  <si>
    <t>30206</t>
  </si>
  <si>
    <t>电费</t>
  </si>
  <si>
    <t>全县干部队伍建设工作经费</t>
  </si>
  <si>
    <t>530927241100002347051</t>
  </si>
  <si>
    <t>全县公务员管理工作经费</t>
  </si>
  <si>
    <t>530927241100002347133</t>
  </si>
  <si>
    <t>全县人才队伍建设工作经费</t>
  </si>
  <si>
    <t>530927241100002347141</t>
  </si>
  <si>
    <t>文书档案数字化处理工作经费</t>
  </si>
  <si>
    <t>事业发展类</t>
  </si>
  <si>
    <t>530927210000000002556</t>
  </si>
  <si>
    <t>主题教育工作经费</t>
  </si>
  <si>
    <t>530927241100002347157</t>
  </si>
  <si>
    <t>驻村干部专项工作经费</t>
  </si>
  <si>
    <t>530927241100002347163</t>
  </si>
  <si>
    <t>预算05-2表</t>
  </si>
  <si>
    <t>单位名称、项目名称</t>
  </si>
  <si>
    <t>项目年度绩效目标</t>
  </si>
  <si>
    <t>一级指标</t>
  </si>
  <si>
    <t>二级指标</t>
  </si>
  <si>
    <t>三级指标</t>
  </si>
  <si>
    <t>指标性质</t>
  </si>
  <si>
    <t>指标值</t>
  </si>
  <si>
    <t>度量单位</t>
  </si>
  <si>
    <t>指标属性</t>
  </si>
  <si>
    <t>指标内容</t>
  </si>
  <si>
    <t>通过开展干部队伍建设工作：1.对100名干部开展考察考核，鼓舞广大干部斗志，锻造一支县级干部考察骨干队伍，完成不断优化全县领导班子和干部队伍结构能更好地服务中心工作，实现为沧源高质量跨越式发展提供坚强的干部保障。2.认真贯彻落实中央、省、市组织部门关于信访受理查处的相关规定，健全工作机制，开展监督、信访接待20次，从而达到转变工作作风，真心为干部群众服务，提高干部监督实效，实现切实担负起为民解难、为党分忧的政治责任。3.通过建设1个档案室，整理100卷干部人事档案工作，从而达到方便、快捷、精准地找出所需的数据提高利用率，实现省、市、县三级联网和数字档案的网上转递，让我县干部队伍建设工作更上一个新台阶。</t>
  </si>
  <si>
    <t>产出指标</t>
  </si>
  <si>
    <t>数量指标</t>
  </si>
  <si>
    <t>开展干部考察考核人数</t>
  </si>
  <si>
    <t>&gt;=</t>
  </si>
  <si>
    <t>100</t>
  </si>
  <si>
    <t>人</t>
  </si>
  <si>
    <t>定量指标</t>
  </si>
  <si>
    <t>反映计划开展干部考察考的15批次180人</t>
  </si>
  <si>
    <t>开展监督、信访接待次数</t>
  </si>
  <si>
    <t>20</t>
  </si>
  <si>
    <t>次</t>
  </si>
  <si>
    <t>反映预计完成20次干部监督工作、完成20次信访接待工作</t>
  </si>
  <si>
    <t>整理干部人事档案卷数</t>
  </si>
  <si>
    <t>800</t>
  </si>
  <si>
    <t>卷</t>
  </si>
  <si>
    <t>反映整理剩余副科级、科员人事档案</t>
  </si>
  <si>
    <t>档案室建设个数</t>
  </si>
  <si>
    <t>个</t>
  </si>
  <si>
    <t>反映提高干部人事档案管理安全性</t>
  </si>
  <si>
    <t>质量指标</t>
  </si>
  <si>
    <t>干部队伍建设优化合格率</t>
  </si>
  <si>
    <t>95</t>
  </si>
  <si>
    <t>%</t>
  </si>
  <si>
    <t>反映更好发挥干部监督信访工作职能</t>
  </si>
  <si>
    <t>监督信访工作开展合格率</t>
  </si>
  <si>
    <t>反映提高干部人事档案数字化便利度</t>
  </si>
  <si>
    <t>人事档案数字化利用合格率</t>
  </si>
  <si>
    <t>时效指标</t>
  </si>
  <si>
    <t>工作完成及时率</t>
  </si>
  <si>
    <t>反映资金拨付情况</t>
  </si>
  <si>
    <t>成本指标</t>
  </si>
  <si>
    <t>经济成本指标</t>
  </si>
  <si>
    <t>&lt;=</t>
  </si>
  <si>
    <t>40</t>
  </si>
  <si>
    <t>万元</t>
  </si>
  <si>
    <t>反映全县干部队伍建设工作经费</t>
  </si>
  <si>
    <t>效益指标</t>
  </si>
  <si>
    <t>社会效益</t>
  </si>
  <si>
    <t>保障队伍忠诚干净担当</t>
  </si>
  <si>
    <t>=</t>
  </si>
  <si>
    <t>提升</t>
  </si>
  <si>
    <t>定性指标</t>
  </si>
  <si>
    <t>优化干部队伍，建设忠诚干净担当的高素质专业化干部队伍</t>
  </si>
  <si>
    <t>满意度指标</t>
  </si>
  <si>
    <t>服务对象满意度</t>
  </si>
  <si>
    <t>干部满意度</t>
  </si>
  <si>
    <t>通过开展慰问生病住院、去世干部100人次，进一步建立健全干部激励、关怀、帮扶机制，努力激发干部的工作热情，了解病人的病情，并鼓励患者要积极配合治疗，早日恢复健康。进一步增强干部的归属感、满足感、幸福感，用真心和真情把组织的关爱送到干部身边，让干部真切体会到重视干部身心健康，积极为他们安心工作、建功立业搭建平台、提供条件、营造氛围，增强干部队伍的凝聚力、向心力、战斗力，对遭遇重大疾病、重大变故的干部，及时给予关爱帮扶，充分调动其干事创业热情，推动全县干部以更加饱满的热情、更昂扬的斗志投入到工作中。</t>
  </si>
  <si>
    <t>生病住院、去世干部人数</t>
  </si>
  <si>
    <t>反映2025年内全县生病住院、去世干部的人数情况</t>
  </si>
  <si>
    <t>关爱帮扶覆盖率</t>
  </si>
  <si>
    <t>反映关爱帮扶，充分调动干部干事创业热情。</t>
  </si>
  <si>
    <t>慰问工作完成及时率</t>
  </si>
  <si>
    <t>反映关心关爱干部慰问金拨付情况</t>
  </si>
  <si>
    <t>10</t>
  </si>
  <si>
    <t>反映2024年内全县生病住院、去世干部慰问金</t>
  </si>
  <si>
    <t>保障干部干事创业激情</t>
  </si>
  <si>
    <t>反映激励干部大力弘扬“临沧作风”，积极作为、干事创业情况</t>
  </si>
  <si>
    <t>提高人文关怀水平</t>
  </si>
  <si>
    <t>提高</t>
  </si>
  <si>
    <t>反映干部的归属感、满足感、幸福感</t>
  </si>
  <si>
    <t>慰问干部满意度</t>
  </si>
  <si>
    <t>反映关心关爱干部工作满意度情况</t>
  </si>
  <si>
    <t>通过统筹分批次开展科级领导干部学习贯彻习近平新时代中国特色社会主义思想和习近平总书记考察云南重要讲话精神专题培训班、基层党建、乡村振兴、基层治理、强边固防工作业务培训班，完成2025年干部培训班20期2500人次。进而增强教育培训的时代性、系统性、针对性、有效性，高质量教育培训干部，促进全县干部建康成长，高水平服务沧源经济社会发展，为推进“3815”战略发展目标，践行“123456”工作路径，推动沧源高质量跨越式发展提供思想政治保证和能力支撑。</t>
  </si>
  <si>
    <t>参加干部培训人数</t>
  </si>
  <si>
    <t>2500</t>
  </si>
  <si>
    <t>反映培训干部数的情况</t>
  </si>
  <si>
    <t>打造现场教学点</t>
  </si>
  <si>
    <t>反映打造现场教学点的情况</t>
  </si>
  <si>
    <t>全县干部教育工作覆盖率</t>
  </si>
  <si>
    <t>90</t>
  </si>
  <si>
    <t>反映提升全县干部教育工作质量反映</t>
  </si>
  <si>
    <t>工作任务完成及时率</t>
  </si>
  <si>
    <t>79</t>
  </si>
  <si>
    <t>反映干部教育培训费</t>
  </si>
  <si>
    <t>提升干部综合素质</t>
  </si>
  <si>
    <t>反映提升干部综合素质，开展工作可持续性</t>
  </si>
  <si>
    <t>可持续影响</t>
  </si>
  <si>
    <t>全县干部建康成长</t>
  </si>
  <si>
    <t>反映服务全县干部建康成长的情况</t>
  </si>
  <si>
    <t>参训干部的满意度</t>
  </si>
  <si>
    <t>93</t>
  </si>
  <si>
    <t>反映参训干部的满意度全县干部满意度情况</t>
  </si>
  <si>
    <t>通过开展全县人才队伍建设工作，为了推动工作举措创新发力、人才引育务实突破、服务发展加力提效，多措并举抓好人才队伍建设，着力构建引、育、用、留“四维链条”，计划召开人才工作会议1次、人才工作调研2次，并组织人才工作者培训，打造1个县域人才工作示范点，达到全县人才工作获得典型宣传组织援沧人才体检，达到全县人才服务质量提高，为全县经济社会高质量发展提供坚强人才支撑。</t>
  </si>
  <si>
    <t>创建人才工作示范项目数</t>
  </si>
  <si>
    <t>1.00</t>
  </si>
  <si>
    <t>反映创建人才工作示范项目数</t>
  </si>
  <si>
    <t>开展人才工作调研次数</t>
  </si>
  <si>
    <t>反映人才工作调研次数</t>
  </si>
  <si>
    <t>召开人才工作会议次数</t>
  </si>
  <si>
    <t>人才队伍建设完成合格率</t>
  </si>
  <si>
    <t>反映完成人才队伍建设工作的情况</t>
  </si>
  <si>
    <t>完成人才队伍建设及时率</t>
  </si>
  <si>
    <t>反映完成工作的情况（2025年内完成）</t>
  </si>
  <si>
    <t>反映项目成本控制情况</t>
  </si>
  <si>
    <t>提高工作水平</t>
  </si>
  <si>
    <t>反映优化人才工作环境，激发人才工作活力情况</t>
  </si>
  <si>
    <t>提升全县人才工作水平</t>
  </si>
  <si>
    <t>反映全县人才工作得到提升情况</t>
  </si>
  <si>
    <t>引进人才满意度</t>
  </si>
  <si>
    <t>反映服务对象满意度情况</t>
  </si>
  <si>
    <t>通过村级党组织标准化规范化建设，让村党组织真正成为推动发展、服务群众、凝聚人心、促进和谐的坚强战斗堡垒，持续推进村级党群服务中心建设、党员活动室等阵地建设，让村容村貌有效提升，便民利民更加高效，有效搭建起党员为民办事的平台，让“我为群众办实事”“云岭先锋志愿服务”等实践活动有效有效，并定期检修保障县委组织部大组工网的电视机、保密机柜、机房和10台终端机等设备，让系统安全能有效运行，文件能安全传输，达到更快向上接收，向下传递涉密信息，有效提高办公效率，保障“智慧党建”、基层综合服务平台、“智慧党建”大数据平台平稳运行，达到提升乡（镇）党校建设质量，为全县党员教育工作提供基础保障的目的。</t>
  </si>
  <si>
    <t>全县智慧党建服务平台个数</t>
  </si>
  <si>
    <t>559</t>
  </si>
  <si>
    <t>反映全县基层服务型党组织综合平台情况</t>
  </si>
  <si>
    <t>涉密信息系统数</t>
  </si>
  <si>
    <t>套</t>
  </si>
  <si>
    <t>反映·大组工网的电视机、保密机柜、机房和10台终端机等设备情况</t>
  </si>
  <si>
    <t>规范化建设覆盖率</t>
  </si>
  <si>
    <t>反映基层党组织全面进步全面过硬的情况</t>
  </si>
  <si>
    <t>智慧党建设备正常运行率</t>
  </si>
  <si>
    <t>反映保障全县智慧党建工作的正常运行的情况</t>
  </si>
  <si>
    <t>涉密系统正常运行率</t>
  </si>
  <si>
    <t>反映保障设备的运行、文件安全传输的情况</t>
  </si>
  <si>
    <t>全县基层党组织规范化建设工作任务完成及时率</t>
  </si>
  <si>
    <t>96</t>
  </si>
  <si>
    <t>反映基层党组织规范化建设工作任务情况</t>
  </si>
  <si>
    <t>34</t>
  </si>
  <si>
    <t>提高基层党组织凝聚力、服务力水平</t>
  </si>
  <si>
    <t>反映利用活动阵地开展学习。基层党组织凝聚力、服务力增强情况</t>
  </si>
  <si>
    <t>基层党组织党员的满意度</t>
  </si>
  <si>
    <t>反映基层党组织党员的满意度情况</t>
  </si>
  <si>
    <t>通过对全县5000名党员开展教育培训，制作3部专题片，认真开展全县党员教育工作，使党员能够深入学习党的理论、方针、政策，增强对党的忠诚和信仰，提高政治敏锐性和政治鉴别力，有助于党员提升自身业务水平及自身素质，更好地履行工作职责。</t>
  </si>
  <si>
    <t>参加全县党员培训人数</t>
  </si>
  <si>
    <t>5000</t>
  </si>
  <si>
    <t>反映2025年计划培训全县党员数</t>
  </si>
  <si>
    <t>参加全县基层党组织书记、党务工作者培训人数</t>
  </si>
  <si>
    <t>700</t>
  </si>
  <si>
    <t>反映全县基层党组织书记、党务工作者人数</t>
  </si>
  <si>
    <t>党员教育专题片部数</t>
  </si>
  <si>
    <t>部</t>
  </si>
  <si>
    <t>反映制作党员教育专题片数量</t>
  </si>
  <si>
    <t>全县党员教育工作合格率</t>
  </si>
  <si>
    <t>反映全县党员教育工作质量</t>
  </si>
  <si>
    <t>反映项目完成时间</t>
  </si>
  <si>
    <t>15</t>
  </si>
  <si>
    <t>反映用于党员教育经费及日常工作及宣传片经费情况</t>
  </si>
  <si>
    <t>提高全县党员综合素质</t>
  </si>
  <si>
    <t>反映提升全县党员教育工作质量情况</t>
  </si>
  <si>
    <t>党员群众的满意度</t>
  </si>
  <si>
    <t>反映党员群众的满意度情况</t>
  </si>
  <si>
    <t>为切实做好档案数字化管理工作，通过开展培训，提高各股（室、中心）业务人员档案材料审核、鉴别能力，提升存档材料质量，确保档案及时、完整、安全、规范、系统归档和保管，按县政府要求通过目录标准化、数据化处理等形式，将所有由各种物理载体形式体现出来的档案信息，全部以数字记录方式存储到光盘、磁盘等计算机的各类存储器中，完成室藏档案信息2批次数字化转化工作，创造档案信息共享平台，提高档案信息共享水平，确保国家档案资源的齐全完整。</t>
  </si>
  <si>
    <t>数字化处理批次数</t>
  </si>
  <si>
    <t>批</t>
  </si>
  <si>
    <t>反映书档案数字化处理情况</t>
  </si>
  <si>
    <t>数字化处理完成率</t>
  </si>
  <si>
    <t>反映充分实现信息共享，提高档案利用率</t>
  </si>
  <si>
    <t>完成档案规范化建设及时率</t>
  </si>
  <si>
    <t>反映完成文书档案档案规范化建设工作的时间情况</t>
  </si>
  <si>
    <t>8</t>
  </si>
  <si>
    <t>反映文书档案数字化处理工作情况</t>
  </si>
  <si>
    <t>提高档案信息共享水平</t>
  </si>
  <si>
    <t>反映创造档案信息共享平台的工作情况</t>
  </si>
  <si>
    <t>受益群众的满意度</t>
  </si>
  <si>
    <t>反映受益群众的满意度情况</t>
  </si>
  <si>
    <t>通过多种形式来开展老干部工作（如：开展日常文体活动、参观学习，开展考察座谈2次、考察培训85人、体检56人、慰问95人和离退休党组织工作等），从而达到引导老干部在大是大非前旗帜鲜明、立场坚决、对党忠诚、听党指挥、为党尽责，做到离岗不离党、退休不褪色，提升老干部继续为组织服务水平，为实现我县开创跨越发展新局面贡献智慧和力量。</t>
  </si>
  <si>
    <t>老年大学学员人数</t>
  </si>
  <si>
    <t>150</t>
  </si>
  <si>
    <t>反映离退休老干部、老年大学学员人数150人情况</t>
  </si>
  <si>
    <t>党支部个数</t>
  </si>
  <si>
    <t>反映3个离退休干部党支部情况</t>
  </si>
  <si>
    <t>理论培训班人数</t>
  </si>
  <si>
    <t>85</t>
  </si>
  <si>
    <t>反映离退休干部理论培训班人数情况</t>
  </si>
  <si>
    <t>参观考察座谈次数</t>
  </si>
  <si>
    <t>反映参观考察座谈次数情况</t>
  </si>
  <si>
    <t>慰问人数</t>
  </si>
  <si>
    <t>反映慰问离休干部3人，副县处级以上退休干部56人，离休干部遗属29人，离退休老干部易地人员：玉溪1人、昆明5人、楚雄南华县1人情况。</t>
  </si>
  <si>
    <t>体检人数</t>
  </si>
  <si>
    <t>56</t>
  </si>
  <si>
    <t>反映全县副处级及以上退休老干部56人体检人数情况</t>
  </si>
  <si>
    <t>办学、文体活动开展率</t>
  </si>
  <si>
    <t>反映组织老干部开展活动、老年大学办班所需设备、器材、资料、授课教师补贴等费情况</t>
  </si>
  <si>
    <t>支部工作开展率</t>
  </si>
  <si>
    <t>反映加强离退休干部党支部党的建设，健全离退休干部党建工作经费保障机制，提升离退休干部党建工作质量，切实把全面从严治党要求落实到每个离退休干部党支部和每名离退休干部党员情况</t>
  </si>
  <si>
    <t>理论培训开展率</t>
  </si>
  <si>
    <t>反映注重结合实际合理安排课程，不断提高培训质量和培训效果情况。</t>
  </si>
  <si>
    <t>参观考察座谈开展率</t>
  </si>
  <si>
    <t>反映落实离退休干部参观考察制度，组织离退休老干部到红色教育基地开展党史学习教育，加强老干部思想政治工作。落实老干部的政治待遇，召开离退休老干部县情通报会，向老同志通报全县经济社会发展情况1至2次，召开重阳节座谈会，听取老干部的意见建议情况。</t>
  </si>
  <si>
    <t>慰问覆盖率</t>
  </si>
  <si>
    <t>反映落实老干部的政治、生活待遇，对生病住院（死亡）离退休老干部进行看望慰问，在生活上精神上关心关爱老干部，表达县委、县政府对离退休干部的关心和问候。落实离退休干部（含异地）重大节日走访慰问规定，传递党和政府的关心关怀情况。</t>
  </si>
  <si>
    <t>体检覆盖率</t>
  </si>
  <si>
    <t>反映每年定期组织全县副处级及以上退休老干部进行一次健康体检情况</t>
  </si>
  <si>
    <t>开展工作及时性</t>
  </si>
  <si>
    <t>反映按时间完成各项工作的情况（2024年内）</t>
  </si>
  <si>
    <t>18</t>
  </si>
  <si>
    <t>反映离退休干部工作专项经费情况</t>
  </si>
  <si>
    <t>提升老干部继续为组织服务水平</t>
  </si>
  <si>
    <t>反映老干部继续为组织服务水平情况</t>
  </si>
  <si>
    <t>全县离退休老干部的满意度</t>
  </si>
  <si>
    <t>反映全县离退休老干部的满意情况</t>
  </si>
  <si>
    <t>通过建立1个“沧源评议”平台，达到充分认识群众评议县直机关作风活动是推进作风革命效能革命的有力抓手，坚持“一把手”负总责、分管领导审核把关、工作人员具体负责，强化责任担当，主动接受社会监督，进一步提升服务质量，让数据多跑路、群众少跑腿，提高群众的满意度和获得感。对基层群众反映的突出问题，要认真归类梳理，研究制定整改措施，明确整改重点、内容、时间和责任人，适时通过网络或其它形式向群众反馈，以扎实整改的实际成效取信于民、惠及群众。使群众评议县直机关作风活动成为联系群众、贴近群众、服务群众的有力推手。形成人人参与、自觉推动作风革命效能革命、持续深化“临沧之变”的良好氛围。</t>
  </si>
  <si>
    <t>“沧源评议”小程序个数</t>
  </si>
  <si>
    <t>反映“沧源评议”小程序个数</t>
  </si>
  <si>
    <t>“沧源评议”程序正常运行率</t>
  </si>
  <si>
    <t>反映“沧源评议”程序的正常运行的情况</t>
  </si>
  <si>
    <t>“沧源评议”小程序工作任务完成及时率</t>
  </si>
  <si>
    <t>反映“沧源评议”小程序工作任务完成及时率</t>
  </si>
  <si>
    <t>反映项目经济成本</t>
  </si>
  <si>
    <t>提高群众的满意度和获得感</t>
  </si>
  <si>
    <t>反映为群众提供监督渠道和表达意见方式的工作情况</t>
  </si>
  <si>
    <t>持续深化“临沧之变”的良好氛围</t>
  </si>
  <si>
    <t>反映为县委县直机关工委提供了解民情民意途径的工作情况</t>
  </si>
  <si>
    <t>受益群众满意度</t>
  </si>
  <si>
    <t>反映受益群众满意度满意度</t>
  </si>
  <si>
    <t>根据《关于进一步加强和改进离退休干部工作实施方案》的通知（沧办发【2018】112号）和《沧源自治县离退休干部服务管理“六必访”工作制度》的通知文件精神。通过对在生活上有困难的88名老干部进行慰问，对病弱、因各种原因导致家庭生活困难的老干部和无工作、无其他经济来源的离休干部遗孀生活困难补助等，体现党和政府对老干部的人文关怀，提升全县老干部对离退休干部工作满意度。</t>
  </si>
  <si>
    <t>88</t>
  </si>
  <si>
    <t>反映离休干部3人、处级退休干部56人、离休干部遗属29人。的慰问人数情况</t>
  </si>
  <si>
    <t>慰问工作覆盖率</t>
  </si>
  <si>
    <t>反映对老干部生活困难的进行帮扶救助的情况</t>
  </si>
  <si>
    <t>2000</t>
  </si>
  <si>
    <t>元/人</t>
  </si>
  <si>
    <t>反映慰问帮扶离退休干部、离休干部遗属88人的人数情况</t>
  </si>
  <si>
    <t>提高老干部的人文关怀水平</t>
  </si>
  <si>
    <t>反映切实关心有特殊困难的离退休干部，体现党和政府对老干部的人文关怀。</t>
  </si>
  <si>
    <t>全县老干部满意度</t>
  </si>
  <si>
    <t>反映全县离退休老干部满意度的情况</t>
  </si>
  <si>
    <t>通过下派176名驻村第一书记及工作人员开展为期200天的驻村工作，并完成2025年对全县驻村工作队员进行全覆盖轮训，提升全县驻村工作队员履职尽责能力，保障农民增收致富。落实驻村工作队员关心关爱制度及相关经费保障工作，解决驻村工作队员“后顾之忧”，让全县驻村工作队员安心驻，认真干。加强驻村工作队员管理，在建强村党组织、做好政策宣传、抓好监测帮扶、助力农民增收、推进乡村建设与治理上持续发力，做好稳固脱贫攻坚成果，推进乡村振兴努力营造担当作为、干事创业的良好氛围。</t>
  </si>
  <si>
    <t>驻村第一书记和工作队员人数</t>
  </si>
  <si>
    <t>176</t>
  </si>
  <si>
    <t>反映驻村第一书记和工作队员人数</t>
  </si>
  <si>
    <t>驻村工作队员驻村天数</t>
  </si>
  <si>
    <t>200</t>
  </si>
  <si>
    <t>天</t>
  </si>
  <si>
    <t>反映县级派出每位工作队员驻村天数</t>
  </si>
  <si>
    <t>驻村工作队员培训次数</t>
  </si>
  <si>
    <t>反映驻村工作队员培训情况</t>
  </si>
  <si>
    <t>每季度召开工作会议数</t>
  </si>
  <si>
    <t>4</t>
  </si>
  <si>
    <t>反映县级驻村工作领导小组每季度召开一次工作会议</t>
  </si>
  <si>
    <t>每年完成体检数</t>
  </si>
  <si>
    <t>反映县级派出驻村工作队员每年至少完成一次体检</t>
  </si>
  <si>
    <t>购买人身意外伤害险人数</t>
  </si>
  <si>
    <t>反映为县级派出驻村工作队员购买人身意外伤害险空</t>
  </si>
  <si>
    <t>提升全县驻村工作效率</t>
  </si>
  <si>
    <t>反映培训人数、体检人数</t>
  </si>
  <si>
    <t>开展驻村工作队员培训及时率</t>
  </si>
  <si>
    <t>2024年内完成</t>
  </si>
  <si>
    <t>550</t>
  </si>
  <si>
    <t>反映工作经费的分配情况：第一书记74人，工作队员108人。驻村第一书记每年1人1万元，工作队员每年1人5000元和培训人数、体检人数的情况</t>
  </si>
  <si>
    <t>经济效益</t>
  </si>
  <si>
    <t>保障农民增收致富</t>
  </si>
  <si>
    <t>保障</t>
  </si>
  <si>
    <t>反映助力农民增收致富情况</t>
  </si>
  <si>
    <t>反映受益群众满意度情况</t>
  </si>
  <si>
    <t>工作队员满意度</t>
  </si>
  <si>
    <t>反映工作队员满意度情况</t>
  </si>
  <si>
    <t>通过开展公务员录用考察，从而达到为严把我县公务员队伍入口关、为我县公务员队伍注入新活力，完成2025年度拟招录定向选调生及新录用的88名公务员考察工作，实现建设高素质专业化公务员队伍，并开展公务员统计、公务员工资统计，从而达到落实省市级公务员信息更新采集和公务员统计、工资统计工作，完成2025年度公务员统计和公务员工资统计工作，实现公务员数据实时更新、信息化，开展考核工作，从而达到将考核结果作为公务员干部选拔任用、评先选优、职级晋升的重要依据，完成2025年度公务员平时考核和年度考核工作，实现激励公务员担当作为、干事创业的作用。建设信念坚定、为民服务、勤政务实、敢于担当、清正廉洁的高素质专业化公务员队伍。</t>
  </si>
  <si>
    <t>2025年公务员录用考察人数</t>
  </si>
  <si>
    <t>反映2025年公务员录用考察人数</t>
  </si>
  <si>
    <t>2025年公务员统计次数</t>
  </si>
  <si>
    <t>反映加统计的工作人员测算购买公务员统计专用电脑情况</t>
  </si>
  <si>
    <t>2025年公务员考核次数</t>
  </si>
  <si>
    <t>反映计划于2025年开展4次平时考核工作1次年度考核工作情况</t>
  </si>
  <si>
    <t>录用考察开展率</t>
  </si>
  <si>
    <t>反映认真落实有关要求，对进入考察阶段的人员开展录用考察情况</t>
  </si>
  <si>
    <t>公务员信息更新采集率</t>
  </si>
  <si>
    <t>反映认真落实省市级公务员信息更新采集和公务员统计、工资统计工作的通知</t>
  </si>
  <si>
    <t>公务员考核覆盖率</t>
  </si>
  <si>
    <t>反映充分发挥奖励的激励和导向作用，激发广大公务员干事创业的积极性、主动性、创造性。</t>
  </si>
  <si>
    <t>录用考察开展及时率</t>
  </si>
  <si>
    <t>12</t>
  </si>
  <si>
    <t>月</t>
  </si>
  <si>
    <t>反映2025年内完成工作情况</t>
  </si>
  <si>
    <t>全县公务员工作完成及时率</t>
  </si>
  <si>
    <t>28.4</t>
  </si>
  <si>
    <t>反映全县公务员管理工作情况</t>
  </si>
  <si>
    <t>提高公务员干事创业水平</t>
  </si>
  <si>
    <t>反映严把公务员队伍入口关，将考察情况作为择优确定拟录用人员的主要依据。形成本地数据，更好分析全县公务员队伍建设情况和公务员工资水平。运用考核结果对公务员有效管理，落实公务员奖励机制。</t>
  </si>
  <si>
    <t>公务员满意度</t>
  </si>
  <si>
    <t>反映公务员满意度情况</t>
  </si>
  <si>
    <t>通过开展主题教育业务培训500人次，购置主题教育办公室办公设备13套，分阶段对全县10个乡镇，70余个县级各部门进行主题教育业务培训，保证主题教育工作顺利、规范开展；制作专题党课课件、微党课视频，参加全省精品党课推荐、评选和巡讲活动，推动主题教育和党的二十大精神学习贯彻走深走实，提升党员干部综合素质水平，做好中央指导组和省委巡回督导组在沧期间的督查指导工作。</t>
  </si>
  <si>
    <t>主题教育业务培训人数</t>
  </si>
  <si>
    <t>500</t>
  </si>
  <si>
    <t>反映主题教育业务培训人数</t>
  </si>
  <si>
    <t>采购办公设备套数</t>
  </si>
  <si>
    <t>13</t>
  </si>
  <si>
    <t>反映学习走深走实、见效率情况</t>
  </si>
  <si>
    <t>采购办公设备质量达标率</t>
  </si>
  <si>
    <t>主题教育业务培训参训率</t>
  </si>
  <si>
    <t>采购办公设备及时率</t>
  </si>
  <si>
    <t>反映完成的时间情况：2024年下半年</t>
  </si>
  <si>
    <t>开展主题教育业务培训及时率</t>
  </si>
  <si>
    <t>49</t>
  </si>
  <si>
    <t>反映开展日常保运转工作经费使用情况</t>
  </si>
  <si>
    <t>提升党员干部综合素质水平</t>
  </si>
  <si>
    <t>反映提升党员干部综合素质，开展工作可持续性情况</t>
  </si>
  <si>
    <t>根据县委组织部印发《对边境村10位老支书关心关爱措施》要求，注重在重大节日对“老支书”的看望慰问，每年春节和建党节由县委组织部将“老支书”统筹纳入慰问对象，每人每次慰问2000元，“老支书”生病住院时，乡党委应及时探视看望，表达组织的关心和问候，帮助他们解决实际困难，每次探视看望给予慰问金1000元，一年内原则上不超过2次。每年组织一次“老支书”参观考察重大项目和经济社会发展成就，并组织老支书外出考察，共计10万元。实现传递党和政府的关心关怀，鼓励和引导“老支书”继续发挥先锋模范作用，进一步增强听党话、感党恩、跟党走的思想自觉和行动自觉。</t>
  </si>
  <si>
    <t>慰问边境村“老支书”人数</t>
  </si>
  <si>
    <t>反映在重大节日对边境村10名“老支书”的看望慰问，传递党和政府的关心关怀。</t>
  </si>
  <si>
    <t>根据县委组织部印发《对边境村10位老支书关心关爱措施》要求，注重在重大节日对“老支书”的看望慰问，每年春节和建党节由县委组织部将“老支书”统筹纳入慰问对象，每人每次慰问2000元，“老支书”生病住院时，乡党委应及时探视看望，表达组织的关心和问候，帮助他们解决实际困难，每次探视看望给予慰问金1000元，一年内原则上不超过2次。每年组织一次“老支书”参观考察重大项目和经济社会发展成就，并组织老支书外出考察，共计10万元。实现传递党和政府的关心关怀，鼓励和引导“老支书”继续发挥先锋模范作用，进一步增强感党恩、听党话、跟党走的思想自觉和行动自觉。</t>
  </si>
  <si>
    <t>党和政府关心关怀覆盖率</t>
  </si>
  <si>
    <t>切实把党的关怀和温暖送到，传递党和政府的关心关怀。</t>
  </si>
  <si>
    <t>反映老支书的关心关爱资金情况</t>
  </si>
  <si>
    <t>发挥先锋模范作用</t>
  </si>
  <si>
    <t>发挥</t>
  </si>
  <si>
    <t>反映加强对习近平总书记回信精神的宣传学习，发挥先锋模范作用的情况</t>
  </si>
  <si>
    <t>老支书满意度</t>
  </si>
  <si>
    <t>反映老支书满意度情况</t>
  </si>
  <si>
    <t>通过多种形式来开展党的建设工作（如：示范点打造、“红旗飘飘工程”、边疆党建长廊建设、党建宣传调研、节日活动等），从而达到认真落实新时代党的建设总要求和新时代党的组织路线，力争党建工作达到新高度，实现组织强、边民富、边疆兴、边防固、边关美，凝聚“党的光辉照边疆、边疆人民心向党”的强大正能量，为实现我县开创跨越发展新局面提供坚强组织保障。一是完成全县95个村（社区）、697个活动场所、14000户边境户更换悬挂红旗覆盖情况。二是打造党建示范点，完成争创17个“云岭先锋”系列党建示范点。三是每年至少开展两次党建工作会议、两次党建调研、两次党建宣传工作，激发党员群众爱党爱国爱家乡情怀，为实现我县开创跨越发展新局面提供坚强组织保障。</t>
  </si>
  <si>
    <t>各领域打造党建示范点个数</t>
  </si>
  <si>
    <t>情况反映各领域打造党建示范点个数</t>
  </si>
  <si>
    <t>边境村（社区）中打造示范点个数</t>
  </si>
  <si>
    <t>23</t>
  </si>
  <si>
    <t>情况反映23个边境村（社区）中打造示范点</t>
  </si>
  <si>
    <t>党建工作会议次数</t>
  </si>
  <si>
    <t>反映巩固提升边疆党建长廊建设会议情况</t>
  </si>
  <si>
    <t>党建工作宣传次数</t>
  </si>
  <si>
    <t>反映宣传党的建设工作的次数情况</t>
  </si>
  <si>
    <t>党建调研次数</t>
  </si>
  <si>
    <t>反映到全县各党（工）委开展党建调研工作的次数情况</t>
  </si>
  <si>
    <t>开展“七一”活动次数</t>
  </si>
  <si>
    <t>反映指导各级党委开展好“七一”活动的次数情况</t>
  </si>
  <si>
    <t>示范点完成率</t>
  </si>
  <si>
    <t>反映示范点打造完成情况</t>
  </si>
  <si>
    <t>红旗飘飘覆盖率</t>
  </si>
  <si>
    <t>反映红旗飘飘覆盖情况</t>
  </si>
  <si>
    <t>党建工作会议召开率</t>
  </si>
  <si>
    <t>反映召开党建工作会议次数情况</t>
  </si>
  <si>
    <t>党建工作宣传率</t>
  </si>
  <si>
    <t>反映宣传党建工作次数情况</t>
  </si>
  <si>
    <t>党建调研完成率</t>
  </si>
  <si>
    <t>反映党建调研次数情况</t>
  </si>
  <si>
    <t>“七一”活动开展率</t>
  </si>
  <si>
    <t>反映探索党建工作新思路、新方法、新举措情况</t>
  </si>
  <si>
    <t>反映资金拨付到位情况</t>
  </si>
  <si>
    <t>55</t>
  </si>
  <si>
    <t>反映党建工作经费情况</t>
  </si>
  <si>
    <t>激发党员群众爱党爱国爱家乡情怀</t>
  </si>
  <si>
    <t>反映树立国家形象，激发家国情怀情况</t>
  </si>
  <si>
    <t>全县党员的满意度</t>
  </si>
  <si>
    <t>反映全县党员、群众的满意度情况</t>
  </si>
  <si>
    <t>预算06表</t>
  </si>
  <si>
    <t>政府性基金预算支出预算表</t>
  </si>
  <si>
    <t>单位名称：临沧市发展和改革委员会</t>
  </si>
  <si>
    <t>本年政府性基金预算支出</t>
  </si>
  <si>
    <t>注：此表为空表。</t>
  </si>
  <si>
    <t>预算07表</t>
  </si>
  <si>
    <t>预算项目</t>
  </si>
  <si>
    <t>采购项目</t>
  </si>
  <si>
    <t>采购目录</t>
  </si>
  <si>
    <t>计量
单位</t>
  </si>
  <si>
    <t>数量</t>
  </si>
  <si>
    <t>面向中小企业预留资金</t>
  </si>
  <si>
    <t>政府性
基金</t>
  </si>
  <si>
    <t>国有资本经营收益</t>
  </si>
  <si>
    <t>财政专户管理的收入</t>
  </si>
  <si>
    <t>采购公务用车燃油费</t>
  </si>
  <si>
    <t>车辆加油、添加燃料服务</t>
  </si>
  <si>
    <t>采购公务用车维修费</t>
  </si>
  <si>
    <t>机动车保险服务</t>
  </si>
  <si>
    <t>采购五层档案柜</t>
  </si>
  <si>
    <t>文件柜</t>
  </si>
  <si>
    <t>组</t>
  </si>
  <si>
    <t>采购打印机</t>
  </si>
  <si>
    <t>A4彩色打印机</t>
  </si>
  <si>
    <t>台</t>
  </si>
  <si>
    <t>采购会议桌</t>
  </si>
  <si>
    <t>会议桌</t>
  </si>
  <si>
    <t>张</t>
  </si>
  <si>
    <t>采购花都文件柜</t>
  </si>
  <si>
    <t>平方米</t>
  </si>
  <si>
    <t>采购公务用车修理费</t>
  </si>
  <si>
    <t>车辆维修和保养服务</t>
  </si>
  <si>
    <t>采购便携式计算机</t>
  </si>
  <si>
    <t>便携式计算机</t>
  </si>
  <si>
    <t>元</t>
  </si>
  <si>
    <t>采购办公用纸</t>
  </si>
  <si>
    <t>复印纸</t>
  </si>
  <si>
    <t>采购办公椅</t>
  </si>
  <si>
    <t>办公椅</t>
  </si>
  <si>
    <t>采购办公桌</t>
  </si>
  <si>
    <t>办公桌</t>
  </si>
  <si>
    <t>多功能一体机</t>
  </si>
  <si>
    <t>采购复印机</t>
  </si>
  <si>
    <t>复印机</t>
  </si>
  <si>
    <t>采购会议椅</t>
  </si>
  <si>
    <t>会议椅</t>
  </si>
  <si>
    <t>其他台、桌类</t>
  </si>
  <si>
    <t>采购台式计算机</t>
  </si>
  <si>
    <t>台式计算机</t>
  </si>
  <si>
    <t>采购投影仪</t>
  </si>
  <si>
    <t>投影仪</t>
  </si>
  <si>
    <t>采购文件柜</t>
  </si>
  <si>
    <t>预算08表</t>
  </si>
  <si>
    <t>政府购买服务项目</t>
  </si>
  <si>
    <t>政府购买服务目录</t>
  </si>
  <si>
    <t>预算09-1表</t>
  </si>
  <si>
    <t>单位名称（项目）</t>
  </si>
  <si>
    <t>地区</t>
  </si>
  <si>
    <t>政府性基金</t>
  </si>
  <si>
    <t>-</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</si>
  <si>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</si>
  <si>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</si>
  <si>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</si>
  <si>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</si>
  <si>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</si>
  <si>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</si>
  <si>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</si>
  <si>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</si>
  <si>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</si>
  <si>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</si>
  <si>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</si>
  <si>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</si>
  <si>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</si>
  <si>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311 专项业务类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</si>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</sst>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50">
    <font>
      <sz val="9"/>
      <color rgb="FF000000"/>
      <name val="Microsoft YaHei UI"/>
      <charset val="134"/>
    </font>
    <font>
      <sz val="11"/>
      <name val="宋体"/>
      <charset val="134"/>
      <scheme val="minor"/>
    </font>
    <font>
      <sz val="9"/>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22"/>
      <name val="方正小标宋简体"/>
      <charset val="134"/>
    </font>
    <font>
      <sz val="10"/>
      <color rgb="FFFFFFFF"/>
      <name val="宋体"/>
      <charset val="134"/>
    </font>
    <font>
      <b/>
      <sz val="21"/>
      <color rgb="FF000000"/>
      <name val="宋体"/>
      <charset val="134"/>
    </font>
    <font>
      <sz val="11"/>
      <color theme="1"/>
      <name val="宋体"/>
      <charset val="134"/>
      <scheme val="minor"/>
    </font>
    <font>
      <sz val="10"/>
      <color theme="1"/>
      <name val="宋体"/>
      <charset val="134"/>
    </font>
    <font>
      <sz val="11"/>
      <color theme="1"/>
      <name val="宋体"/>
      <charset val="134"/>
    </font>
    <font>
      <sz val="11.25"/>
      <color rgb="FF000000"/>
      <name val="宋体"/>
      <charset val="134"/>
    </font>
    <font>
      <sz val="12"/>
      <color theme="1"/>
      <name val="宋体"/>
      <charset val="134"/>
    </font>
    <font>
      <sz val="12"/>
      <color rgb="FF000000"/>
      <name val="宋体"/>
      <charset val="134"/>
    </font>
    <font>
      <sz val="9"/>
      <color theme="1"/>
      <name val="宋体"/>
      <charset val="134"/>
    </font>
    <font>
      <sz val="21"/>
      <color rgb="FF000000"/>
      <name val="宋体"/>
      <charset val="134"/>
    </font>
    <font>
      <sz val="20"/>
      <color rgb="FF000000"/>
      <name val="宋体"/>
      <charset val="134"/>
    </font>
    <font>
      <b/>
      <sz val="10"/>
      <color rgb="FF000000"/>
      <name val="宋体"/>
      <charset val="134"/>
    </font>
    <font>
      <sz val="1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3" borderId="14"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0" applyNumberFormat="0" applyFill="0" applyBorder="0" applyAlignment="0" applyProtection="0">
      <alignment vertical="center"/>
    </xf>
    <xf numFmtId="0" fontId="39" fillId="4" borderId="17" applyNumberFormat="0" applyAlignment="0" applyProtection="0">
      <alignment vertical="center"/>
    </xf>
    <xf numFmtId="0" fontId="40" fillId="5" borderId="18" applyNumberFormat="0" applyAlignment="0" applyProtection="0">
      <alignment vertical="center"/>
    </xf>
    <xf numFmtId="0" fontId="41" fillId="5" borderId="17" applyNumberFormat="0" applyAlignment="0" applyProtection="0">
      <alignment vertical="center"/>
    </xf>
    <xf numFmtId="0" fontId="42" fillId="6" borderId="19" applyNumberFormat="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215">
    <xf numFmtId="0" fontId="0" fillId="0" borderId="0" xfId="0" applyFont="1">
      <alignment vertical="top"/>
      <protection locked="0"/>
    </xf>
    <xf numFmtId="0" fontId="1" fillId="0" borderId="0" xfId="0" applyFont="1" applyAlignment="1" applyProtection="1">
      <alignment horizontal="center" vertical="center"/>
    </xf>
    <xf numFmtId="0" fontId="2" fillId="0" borderId="0" xfId="0" applyFont="1" applyAlignment="1">
      <alignment vertical="center"/>
      <protection locked="0"/>
    </xf>
    <xf numFmtId="49" fontId="3" fillId="0" borderId="0" xfId="0" applyNumberFormat="1" applyFont="1" applyAlignment="1" applyProtection="1">
      <alignment vertical="center"/>
    </xf>
    <xf numFmtId="0" fontId="3" fillId="0" borderId="0" xfId="0" applyFont="1" applyAlignment="1" applyProtection="1">
      <alignment vertical="center"/>
    </xf>
    <xf numFmtId="0" fontId="3" fillId="0" borderId="0" xfId="0" applyFont="1" applyAlignment="1">
      <alignment horizontal="right" vertical="center"/>
      <protection locked="0"/>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lignment horizontal="left" vertical="center"/>
      <protection locked="0"/>
    </xf>
    <xf numFmtId="0" fontId="7" fillId="0" borderId="0" xfId="0" applyFont="1" applyAlignment="1" applyProtection="1">
      <alignment horizontal="left" vertical="center"/>
    </xf>
    <xf numFmtId="0" fontId="7" fillId="0" borderId="0" xfId="0" applyFont="1" applyAlignment="1" applyProtection="1">
      <alignment vertical="center"/>
    </xf>
    <xf numFmtId="0" fontId="7" fillId="0" borderId="1" xfId="0" applyFont="1" applyBorder="1" applyAlignment="1">
      <alignment horizontal="center" vertical="center" wrapText="1"/>
      <protection locked="0"/>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lignment horizontal="center" vertical="center" wrapText="1"/>
      <protection locked="0"/>
    </xf>
    <xf numFmtId="0" fontId="7" fillId="0" borderId="5" xfId="0" applyFont="1" applyBorder="1" applyAlignment="1" applyProtection="1">
      <alignment horizontal="center" vertical="center" wrapText="1"/>
    </xf>
    <xf numFmtId="0" fontId="7" fillId="0" borderId="6" xfId="0" applyFont="1" applyBorder="1" applyAlignment="1">
      <alignment horizontal="center" vertical="center" wrapText="1"/>
      <protection locked="0"/>
    </xf>
    <xf numFmtId="0" fontId="7"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7" xfId="0" applyFont="1" applyBorder="1" applyAlignment="1">
      <alignment horizontal="center" vertical="center"/>
      <protection locked="0"/>
    </xf>
    <xf numFmtId="0" fontId="6" fillId="0" borderId="7" xfId="0" applyFont="1" applyBorder="1" applyAlignment="1">
      <alignment horizontal="left" vertical="center" wrapText="1"/>
      <protection locked="0"/>
    </xf>
    <xf numFmtId="0" fontId="6" fillId="0" borderId="7" xfId="0" applyFont="1" applyBorder="1" applyAlignment="1">
      <alignment horizontal="left" vertical="center"/>
      <protection locked="0"/>
    </xf>
    <xf numFmtId="176" fontId="8" fillId="0" borderId="7" xfId="0" applyNumberFormat="1" applyFont="1" applyBorder="1" applyAlignment="1">
      <alignment horizontal="right" vertical="center"/>
      <protection locked="0"/>
    </xf>
    <xf numFmtId="0" fontId="6" fillId="0" borderId="7" xfId="0" applyFont="1" applyBorder="1" applyAlignment="1">
      <alignment horizontal="left" vertical="center" wrapText="1" indent="1"/>
      <protection locked="0"/>
    </xf>
    <xf numFmtId="49" fontId="8" fillId="0" borderId="7" xfId="50" applyNumberFormat="1" applyFont="1" applyBorder="1" applyProtection="1">
      <alignment horizontal="left" vertical="center" wrapText="1"/>
      <protection locked="0"/>
    </xf>
    <xf numFmtId="0" fontId="6" fillId="0" borderId="2" xfId="0" applyFont="1" applyBorder="1" applyAlignment="1">
      <alignment horizontal="center" vertical="center" wrapText="1"/>
      <protection locked="0"/>
    </xf>
    <xf numFmtId="0" fontId="6" fillId="0" borderId="3" xfId="0" applyFont="1" applyBorder="1" applyAlignment="1">
      <alignment horizontal="left" vertical="center" wrapText="1"/>
      <protection locked="0"/>
    </xf>
    <xf numFmtId="0" fontId="6" fillId="0" borderId="4" xfId="0" applyFont="1" applyBorder="1" applyAlignment="1">
      <alignment horizontal="left" vertical="center" wrapText="1"/>
      <protection locked="0"/>
    </xf>
    <xf numFmtId="49" fontId="3" fillId="0" borderId="0" xfId="0" applyNumberFormat="1" applyFont="1" applyAlignment="1" applyProtection="1"/>
    <xf numFmtId="0" fontId="3" fillId="0" borderId="0" xfId="0" applyFont="1" applyAlignment="1" applyProtection="1"/>
    <xf numFmtId="0" fontId="7" fillId="0" borderId="1"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6" fillId="0" borderId="7" xfId="0" applyFont="1" applyBorder="1" applyAlignment="1" applyProtection="1">
      <alignment horizontal="left" vertical="center" wrapText="1"/>
    </xf>
    <xf numFmtId="0" fontId="3" fillId="0" borderId="2" xfId="0" applyFont="1" applyBorder="1" applyAlignment="1">
      <alignment horizontal="center" vertical="center" wrapText="1"/>
      <protection locked="0"/>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0" xfId="0" applyFont="1">
      <alignment vertical="top"/>
      <protection locked="0"/>
    </xf>
    <xf numFmtId="0" fontId="6" fillId="0" borderId="0" xfId="0" applyFont="1" applyAlignment="1">
      <alignment horizontal="right" vertical="center"/>
      <protection locked="0"/>
    </xf>
    <xf numFmtId="0" fontId="6" fillId="0" borderId="0" xfId="0" applyFont="1" applyAlignment="1" applyProtection="1">
      <alignment horizontal="right" vertical="center"/>
    </xf>
    <xf numFmtId="0" fontId="4" fillId="0" borderId="0" xfId="0" applyFont="1" applyAlignment="1" applyProtection="1">
      <alignment horizontal="center" vertical="center" wrapText="1"/>
    </xf>
    <xf numFmtId="0" fontId="6" fillId="0" borderId="0" xfId="0" applyFont="1" applyAlignment="1" applyProtection="1">
      <alignment horizontal="left" vertical="center"/>
    </xf>
    <xf numFmtId="0" fontId="3" fillId="0" borderId="0" xfId="0" applyFont="1" applyAlignment="1" applyProtection="1">
      <alignment horizontal="right" vertical="center" wrapText="1"/>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7" xfId="0" applyFont="1" applyBorder="1" applyAlignment="1" applyProtection="1">
      <alignment vertical="center" wrapText="1"/>
    </xf>
    <xf numFmtId="180" fontId="8" fillId="0" borderId="7" xfId="56" applyNumberFormat="1" applyFont="1" applyBorder="1" applyProtection="1">
      <alignment horizontal="right" vertical="center"/>
      <protection locked="0"/>
    </xf>
    <xf numFmtId="0" fontId="6" fillId="0" borderId="3" xfId="0" applyFont="1" applyBorder="1" applyAlignment="1">
      <alignment horizontal="center" vertical="center" wrapText="1"/>
      <protection locked="0"/>
    </xf>
    <xf numFmtId="0" fontId="6" fillId="0" borderId="4" xfId="0" applyFont="1" applyBorder="1" applyAlignment="1">
      <alignment horizontal="center" vertical="center" wrapText="1"/>
      <protection locked="0"/>
    </xf>
    <xf numFmtId="0" fontId="5" fillId="0" borderId="0" xfId="0" applyFont="1" applyAlignment="1">
      <alignment horizontal="center" vertical="center"/>
      <protection locked="0"/>
    </xf>
    <xf numFmtId="0" fontId="7" fillId="0" borderId="7" xfId="0" applyFont="1" applyBorder="1" applyAlignment="1">
      <alignment horizontal="center" vertical="center"/>
      <protection locked="0"/>
    </xf>
    <xf numFmtId="0" fontId="6" fillId="0" borderId="7" xfId="0" applyFont="1" applyBorder="1" applyAlignment="1" applyProtection="1">
      <alignment horizontal="center" vertical="center" wrapText="1"/>
    </xf>
    <xf numFmtId="0" fontId="6" fillId="0" borderId="7" xfId="0" applyFont="1" applyBorder="1" applyAlignment="1">
      <alignment horizontal="center" vertical="center"/>
      <protection locked="0"/>
    </xf>
    <xf numFmtId="0" fontId="6" fillId="0" borderId="7" xfId="0" applyFont="1" applyBorder="1" applyAlignment="1">
      <alignment horizontal="center" vertical="center" wrapText="1"/>
      <protection locked="0"/>
    </xf>
    <xf numFmtId="0" fontId="3" fillId="0" borderId="0" xfId="0" applyFont="1" applyAlignment="1" applyProtection="1">
      <alignment horizontal="right" vertical="center"/>
    </xf>
    <xf numFmtId="0" fontId="9" fillId="0" borderId="0" xfId="0" applyFont="1" applyAlignment="1">
      <alignment horizontal="center" vertical="center" wrapText="1"/>
      <protection locked="0"/>
    </xf>
    <xf numFmtId="0" fontId="6" fillId="0" borderId="0" xfId="0" applyFont="1" applyAlignment="1" applyProtection="1">
      <alignment horizontal="left" vertical="center" wrapText="1"/>
    </xf>
    <xf numFmtId="0" fontId="7" fillId="0" borderId="0" xfId="0" applyFont="1" applyAlignment="1" applyProtection="1">
      <alignment wrapText="1"/>
    </xf>
    <xf numFmtId="0" fontId="3" fillId="0" borderId="0" xfId="0" applyFont="1" applyAlignment="1" applyProtection="1">
      <alignment horizontal="right" wrapText="1"/>
    </xf>
    <xf numFmtId="0" fontId="3" fillId="0" borderId="0" xfId="0" applyFont="1" applyAlignment="1" applyProtection="1">
      <alignment wrapText="1"/>
    </xf>
    <xf numFmtId="0" fontId="6" fillId="0" borderId="0" xfId="0" applyFont="1" applyAlignment="1">
      <alignment horizontal="right"/>
      <protection locked="0"/>
    </xf>
    <xf numFmtId="0" fontId="7" fillId="0" borderId="3" xfId="0" applyFont="1" applyBorder="1" applyAlignment="1">
      <alignment horizontal="center" vertical="center"/>
      <protection locked="0"/>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6" fillId="0" borderId="0" xfId="0" applyFont="1" applyAlignment="1">
      <alignment vertical="center"/>
      <protection locked="0"/>
    </xf>
    <xf numFmtId="0" fontId="3" fillId="0" borderId="0" xfId="0" applyFont="1" applyAlignment="1">
      <protection locked="0"/>
    </xf>
    <xf numFmtId="0" fontId="6" fillId="0" borderId="0" xfId="0" applyFont="1" applyAlignment="1">
      <alignment vertical="top" wrapText="1"/>
      <protection locked="0"/>
    </xf>
    <xf numFmtId="0" fontId="5" fillId="0" borderId="0" xfId="0" applyFont="1" applyAlignment="1" applyProtection="1">
      <alignment horizontal="center" vertical="center" wrapText="1"/>
    </xf>
    <xf numFmtId="0" fontId="5" fillId="0" borderId="0" xfId="0" applyFont="1" applyAlignment="1">
      <alignment horizontal="center" vertical="center" wrapText="1"/>
      <protection locked="0"/>
    </xf>
    <xf numFmtId="0" fontId="7" fillId="0" borderId="0" xfId="0" applyFont="1" applyAlignment="1">
      <protection locked="0"/>
    </xf>
    <xf numFmtId="0" fontId="7" fillId="0" borderId="9" xfId="0" applyFont="1" applyBorder="1" applyAlignment="1" applyProtection="1">
      <alignment horizontal="center" vertical="center" wrapText="1"/>
    </xf>
    <xf numFmtId="0" fontId="7" fillId="0" borderId="9" xfId="0" applyFont="1" applyBorder="1" applyAlignment="1">
      <alignment horizontal="center" vertical="center" wrapText="1"/>
      <protection locked="0"/>
    </xf>
    <xf numFmtId="0" fontId="7" fillId="0" borderId="3" xfId="0" applyFont="1" applyBorder="1" applyAlignment="1">
      <alignment horizontal="center" vertical="center" wrapText="1"/>
      <protection locked="0"/>
    </xf>
    <xf numFmtId="0" fontId="7" fillId="0" borderId="10" xfId="0" applyFont="1" applyBorder="1" applyAlignment="1" applyProtection="1">
      <alignment horizontal="center" vertical="center" wrapText="1"/>
    </xf>
    <xf numFmtId="0" fontId="7" fillId="0" borderId="10" xfId="0" applyFont="1" applyBorder="1" applyAlignment="1">
      <alignment horizontal="center" vertical="center" wrapText="1"/>
      <protection locked="0"/>
    </xf>
    <xf numFmtId="0" fontId="7" fillId="0" borderId="11" xfId="0" applyFont="1" applyBorder="1" applyAlignment="1" applyProtection="1">
      <alignment horizontal="center" vertical="center" wrapText="1"/>
    </xf>
    <xf numFmtId="0" fontId="7" fillId="0" borderId="11" xfId="0" applyFont="1" applyBorder="1" applyAlignment="1">
      <alignment horizontal="center" vertical="center" wrapText="1"/>
      <protection locked="0"/>
    </xf>
    <xf numFmtId="3" fontId="7" fillId="0" borderId="6" xfId="0" applyNumberFormat="1" applyFont="1" applyBorder="1" applyAlignment="1" applyProtection="1">
      <alignment horizontal="center" vertical="center"/>
    </xf>
    <xf numFmtId="0" fontId="6" fillId="0" borderId="6"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11" xfId="0" applyFont="1" applyBorder="1" applyAlignment="1">
      <alignment horizontal="left" vertical="center" wrapText="1"/>
      <protection locked="0"/>
    </xf>
    <xf numFmtId="0" fontId="6" fillId="0" borderId="12" xfId="0" applyFont="1" applyBorder="1" applyAlignment="1" applyProtection="1">
      <alignment horizontal="center" vertical="center"/>
    </xf>
    <xf numFmtId="0" fontId="6" fillId="0" borderId="13" xfId="0" applyFont="1" applyBorder="1" applyAlignment="1" applyProtection="1">
      <alignment horizontal="left" vertical="center"/>
    </xf>
    <xf numFmtId="0" fontId="6" fillId="0" borderId="13" xfId="0" applyFont="1" applyBorder="1" applyAlignment="1">
      <alignment horizontal="left" vertical="center"/>
      <protection locked="0"/>
    </xf>
    <xf numFmtId="0" fontId="6" fillId="0" borderId="0" xfId="0" applyFont="1" applyAlignment="1">
      <alignment horizontal="right" vertical="center" wrapText="1"/>
      <protection locked="0"/>
    </xf>
    <xf numFmtId="0" fontId="6" fillId="0" borderId="0" xfId="0" applyFont="1" applyAlignment="1" applyProtection="1">
      <alignment horizontal="right" vertical="center" wrapText="1"/>
    </xf>
    <xf numFmtId="0" fontId="6" fillId="0" borderId="0" xfId="0" applyFont="1" applyAlignment="1">
      <alignment horizontal="right" wrapText="1"/>
      <protection locked="0"/>
    </xf>
    <xf numFmtId="0" fontId="7" fillId="0" borderId="13" xfId="0" applyFont="1" applyBorder="1" applyAlignment="1" applyProtection="1">
      <alignment horizontal="center" vertical="center" wrapText="1"/>
    </xf>
    <xf numFmtId="0" fontId="7" fillId="0" borderId="13" xfId="0" applyFont="1" applyBorder="1" applyAlignment="1">
      <alignment horizontal="center" vertical="center"/>
      <protection locked="0"/>
    </xf>
    <xf numFmtId="0" fontId="7" fillId="0" borderId="13" xfId="0" applyFont="1" applyBorder="1" applyAlignment="1">
      <alignment horizontal="center" vertical="center" wrapText="1"/>
      <protection locked="0"/>
    </xf>
    <xf numFmtId="0" fontId="7" fillId="0" borderId="7" xfId="0" applyFont="1" applyBorder="1" applyAlignment="1">
      <alignment horizontal="center" vertical="center" wrapText="1"/>
      <protection locked="0"/>
    </xf>
    <xf numFmtId="0" fontId="7" fillId="0" borderId="0" xfId="0" applyFont="1" applyAlignment="1" applyProtection="1"/>
    <xf numFmtId="0" fontId="7" fillId="0" borderId="11" xfId="0" applyFont="1" applyBorder="1" applyAlignment="1" applyProtection="1">
      <alignment horizontal="center" vertical="center"/>
    </xf>
    <xf numFmtId="0" fontId="7" fillId="0" borderId="11" xfId="0" applyFont="1" applyBorder="1" applyAlignment="1">
      <alignment horizontal="center" vertical="center"/>
      <protection locked="0"/>
    </xf>
    <xf numFmtId="0" fontId="6" fillId="0" borderId="11" xfId="0" applyFont="1" applyBorder="1" applyAlignment="1" applyProtection="1">
      <alignment horizontal="right" vertical="center"/>
    </xf>
    <xf numFmtId="0" fontId="6" fillId="0" borderId="6" xfId="0" applyFont="1" applyBorder="1" applyAlignment="1" applyProtection="1">
      <alignment horizontal="left" vertical="center" wrapText="1" indent="1"/>
    </xf>
    <xf numFmtId="3" fontId="6" fillId="0" borderId="11" xfId="0" applyNumberFormat="1" applyFont="1" applyBorder="1" applyAlignment="1" applyProtection="1">
      <alignment horizontal="right" vertical="center"/>
    </xf>
    <xf numFmtId="0" fontId="6" fillId="0" borderId="6" xfId="0" applyFont="1" applyBorder="1" applyAlignment="1" applyProtection="1">
      <alignment horizontal="left" vertical="center" wrapText="1" indent="2"/>
    </xf>
    <xf numFmtId="0" fontId="10" fillId="0" borderId="0" xfId="0" applyFont="1" applyAlignment="1">
      <alignment horizontal="right"/>
      <protection locked="0"/>
    </xf>
    <xf numFmtId="49" fontId="10" fillId="0" borderId="0" xfId="0" applyNumberFormat="1" applyFont="1" applyAlignment="1">
      <protection locked="0"/>
    </xf>
    <xf numFmtId="0" fontId="3" fillId="0" borderId="0" xfId="0" applyFont="1" applyAlignment="1" applyProtection="1">
      <alignment horizontal="right"/>
    </xf>
    <xf numFmtId="0" fontId="4"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7" fillId="0" borderId="1" xfId="0" applyFont="1" applyBorder="1" applyAlignment="1">
      <alignment horizontal="center" vertical="center"/>
      <protection locked="0"/>
    </xf>
    <xf numFmtId="49" fontId="7" fillId="0" borderId="9" xfId="0" applyNumberFormat="1" applyFont="1" applyBorder="1" applyAlignment="1">
      <alignment horizontal="center" vertical="center" wrapText="1"/>
      <protection locked="0"/>
    </xf>
    <xf numFmtId="0" fontId="7" fillId="0" borderId="9" xfId="0" applyFont="1" applyBorder="1" applyAlignment="1">
      <alignment horizontal="center" vertical="center"/>
      <protection locked="0"/>
    </xf>
    <xf numFmtId="0" fontId="7" fillId="0" borderId="6" xfId="0" applyFont="1" applyBorder="1" applyAlignment="1">
      <alignment horizontal="center" vertical="center"/>
      <protection locked="0"/>
    </xf>
    <xf numFmtId="49" fontId="7" fillId="0" borderId="11" xfId="0" applyNumberFormat="1" applyFont="1" applyBorder="1" applyAlignment="1">
      <alignment horizontal="center" vertical="center" wrapText="1"/>
      <protection locked="0"/>
    </xf>
    <xf numFmtId="49" fontId="7" fillId="0" borderId="11" xfId="0" applyNumberFormat="1" applyFont="1" applyBorder="1" applyAlignment="1">
      <alignment horizontal="center" vertical="center"/>
      <protection locked="0"/>
    </xf>
    <xf numFmtId="0" fontId="6" fillId="0" borderId="6" xfId="0" applyFont="1" applyBorder="1" applyAlignment="1">
      <alignment horizontal="left" vertical="center" wrapText="1"/>
      <protection locked="0"/>
    </xf>
    <xf numFmtId="0" fontId="3" fillId="0" borderId="2" xfId="0" applyFont="1" applyBorder="1" applyAlignment="1">
      <alignment horizontal="center" vertical="center"/>
      <protection locked="0"/>
    </xf>
    <xf numFmtId="0" fontId="3" fillId="0" borderId="3" xfId="0" applyFont="1" applyBorder="1" applyAlignment="1">
      <alignment horizontal="center" vertical="center"/>
      <protection locked="0"/>
    </xf>
    <xf numFmtId="0" fontId="3" fillId="0" borderId="4" xfId="0" applyFont="1" applyBorder="1" applyAlignment="1">
      <alignment horizontal="center" vertical="center"/>
      <protection locked="0"/>
    </xf>
    <xf numFmtId="3" fontId="7" fillId="0" borderId="7" xfId="0" applyNumberFormat="1" applyFont="1" applyBorder="1" applyAlignment="1" applyProtection="1">
      <alignment horizontal="center" vertical="center"/>
    </xf>
    <xf numFmtId="0" fontId="6" fillId="0" borderId="7" xfId="0" applyFont="1" applyBorder="1" applyAlignment="1" applyProtection="1">
      <alignment horizontal="left" vertical="center" wrapText="1" indent="1"/>
    </xf>
    <xf numFmtId="0" fontId="6" fillId="0" borderId="7" xfId="0" applyFont="1" applyBorder="1" applyAlignment="1" applyProtection="1">
      <alignment horizontal="left" vertical="center" wrapText="1" indent="2"/>
    </xf>
    <xf numFmtId="3" fontId="3" fillId="0" borderId="7" xfId="0" applyNumberFormat="1" applyFont="1" applyBorder="1" applyAlignment="1" applyProtection="1">
      <alignment horizontal="center" vertical="center"/>
    </xf>
    <xf numFmtId="0" fontId="3" fillId="0" borderId="7" xfId="0" applyFont="1" applyBorder="1" applyAlignment="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2" xfId="0" applyFont="1" applyBorder="1" applyAlignment="1">
      <alignment horizontal="center" vertical="center" wrapText="1"/>
      <protection locked="0"/>
    </xf>
    <xf numFmtId="0" fontId="7" fillId="0" borderId="5" xfId="0" applyFont="1" applyBorder="1" applyAlignment="1">
      <alignment horizontal="center" vertical="center"/>
      <protection locked="0"/>
    </xf>
    <xf numFmtId="0" fontId="3" fillId="0" borderId="0" xfId="0" applyFont="1">
      <alignment vertical="top"/>
      <protection locked="0"/>
    </xf>
    <xf numFmtId="49" fontId="3" fillId="0" borderId="0" xfId="0" applyNumberFormat="1" applyFont="1" applyAlignment="1">
      <protection locked="0"/>
    </xf>
    <xf numFmtId="0" fontId="4" fillId="0" borderId="0" xfId="0" applyFont="1" applyAlignment="1">
      <alignment horizontal="center" vertical="center"/>
      <protection locked="0"/>
    </xf>
    <xf numFmtId="0" fontId="7" fillId="0" borderId="0" xfId="0" applyFont="1" applyAlignment="1">
      <alignment horizontal="left" vertical="center"/>
      <protection locked="0"/>
    </xf>
    <xf numFmtId="0" fontId="7" fillId="0" borderId="2" xfId="0" applyFont="1" applyBorder="1" applyAlignment="1">
      <alignment horizontal="center" vertical="center"/>
      <protection locked="0"/>
    </xf>
    <xf numFmtId="3" fontId="3" fillId="0" borderId="7" xfId="0" applyNumberFormat="1" applyFont="1" applyBorder="1" applyAlignment="1">
      <alignment horizontal="center" vertical="center"/>
      <protection locked="0"/>
    </xf>
    <xf numFmtId="0" fontId="6" fillId="0" borderId="7" xfId="0" applyFont="1" applyBorder="1" applyAlignment="1" applyProtection="1">
      <alignment horizontal="left" vertical="center"/>
    </xf>
    <xf numFmtId="0" fontId="6" fillId="0" borderId="7" xfId="0" applyFont="1" applyBorder="1" applyAlignment="1" applyProtection="1">
      <alignment horizontal="left" vertical="center" indent="1"/>
    </xf>
    <xf numFmtId="0" fontId="6" fillId="0" borderId="3" xfId="0" applyFont="1" applyBorder="1" applyAlignment="1">
      <alignment horizontal="left" vertical="center"/>
      <protection locked="0"/>
    </xf>
    <xf numFmtId="0" fontId="6" fillId="0" borderId="4" xfId="0" applyFont="1" applyBorder="1" applyAlignment="1">
      <alignment horizontal="left" vertical="center"/>
      <protection locked="0"/>
    </xf>
    <xf numFmtId="0" fontId="7" fillId="0" borderId="4" xfId="0" applyFont="1" applyBorder="1" applyAlignment="1">
      <alignment horizontal="center" vertical="center"/>
      <protection locked="0"/>
    </xf>
    <xf numFmtId="0" fontId="7" fillId="0" borderId="2" xfId="0" applyFont="1" applyBorder="1" applyAlignment="1">
      <alignment horizontal="center" vertical="center" wrapText="1"/>
      <protection locked="0"/>
    </xf>
    <xf numFmtId="0" fontId="7" fillId="0" borderId="4" xfId="0" applyFont="1" applyBorder="1" applyAlignment="1">
      <alignment horizontal="center" vertical="center" wrapText="1"/>
      <protection locked="0"/>
    </xf>
    <xf numFmtId="0" fontId="12" fillId="0" borderId="0" xfId="0" applyFont="1" applyAlignment="1" applyProtection="1">
      <alignment horizontal="center" vertical="center"/>
    </xf>
    <xf numFmtId="0" fontId="3" fillId="0" borderId="0" xfId="0" applyFont="1" applyAlignment="1" applyProtection="1">
      <alignment horizontal="center"/>
    </xf>
    <xf numFmtId="0" fontId="13" fillId="0" borderId="0" xfId="0" applyFont="1" applyAlignment="1" applyProtection="1">
      <alignment horizontal="center" wrapText="1"/>
    </xf>
    <xf numFmtId="0" fontId="3" fillId="0" borderId="0" xfId="0" applyFont="1" applyAlignment="1" applyProtection="1">
      <alignment horizontal="center" wrapText="1"/>
    </xf>
    <xf numFmtId="0" fontId="14" fillId="0" borderId="6" xfId="0" applyFont="1" applyBorder="1" applyAlignment="1">
      <alignment horizontal="center" vertical="center" wrapText="1"/>
      <protection locked="0"/>
    </xf>
    <xf numFmtId="0" fontId="15" fillId="0" borderId="7" xfId="0" applyFont="1" applyBorder="1" applyAlignment="1">
      <alignment horizontal="center" vertical="center"/>
      <protection locked="0"/>
    </xf>
    <xf numFmtId="0" fontId="16" fillId="0" borderId="7" xfId="0" applyFont="1" applyBorder="1" applyAlignment="1">
      <alignment horizontal="center" vertical="center"/>
      <protection locked="0"/>
    </xf>
    <xf numFmtId="0" fontId="17" fillId="0" borderId="7" xfId="0" applyFont="1" applyBorder="1" applyAlignment="1" applyProtection="1">
      <alignment horizontal="center" vertical="center"/>
    </xf>
    <xf numFmtId="0" fontId="17" fillId="0" borderId="2" xfId="0" applyFont="1" applyBorder="1" applyAlignment="1" applyProtection="1">
      <alignment horizontal="center" vertical="center"/>
    </xf>
    <xf numFmtId="176" fontId="18" fillId="0" borderId="7" xfId="0" applyNumberFormat="1" applyFont="1" applyBorder="1" applyAlignment="1" applyProtection="1">
      <alignment horizontal="right" vertical="center"/>
    </xf>
    <xf numFmtId="176" fontId="18" fillId="0" borderId="7" xfId="0" applyNumberFormat="1" applyFont="1" applyBorder="1" applyAlignment="1" applyProtection="1">
      <alignment horizontal="center" vertical="center"/>
    </xf>
    <xf numFmtId="0" fontId="3" fillId="0" borderId="0" xfId="0" applyFont="1" applyProtection="1">
      <alignment vertical="top"/>
    </xf>
    <xf numFmtId="0" fontId="19" fillId="0" borderId="0" xfId="0" applyFont="1" applyAlignment="1" applyProtection="1">
      <alignment horizontal="center" vertical="center"/>
    </xf>
    <xf numFmtId="0" fontId="3" fillId="0" borderId="0" xfId="0" applyFont="1" applyAlignment="1">
      <alignment horizontal="left" vertical="center"/>
      <protection locked="0"/>
    </xf>
    <xf numFmtId="49" fontId="7" fillId="0" borderId="2" xfId="0" applyNumberFormat="1" applyFont="1" applyBorder="1" applyAlignment="1" applyProtection="1">
      <alignment horizontal="center" vertical="center" wrapText="1"/>
    </xf>
    <xf numFmtId="49" fontId="7" fillId="0" borderId="4" xfId="0" applyNumberFormat="1" applyFont="1" applyBorder="1" applyAlignment="1" applyProtection="1">
      <alignment horizontal="center" vertical="center" wrapText="1"/>
    </xf>
    <xf numFmtId="49" fontId="7" fillId="0" borderId="7" xfId="0" applyNumberFormat="1" applyFont="1" applyBorder="1" applyAlignment="1" applyProtection="1">
      <alignment horizontal="center" vertical="center"/>
    </xf>
    <xf numFmtId="49" fontId="7" fillId="0" borderId="7" xfId="0" applyNumberFormat="1" applyFont="1" applyBorder="1" applyAlignment="1">
      <alignment horizontal="center" vertical="center"/>
      <protection locked="0"/>
    </xf>
    <xf numFmtId="0" fontId="3" fillId="0" borderId="2" xfId="0" applyFont="1" applyBorder="1" applyAlignment="1" applyProtection="1">
      <alignment horizontal="center" vertical="center"/>
    </xf>
    <xf numFmtId="0" fontId="3" fillId="0" borderId="4"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6" fillId="0" borderId="7" xfId="0" applyFont="1" applyBorder="1" applyAlignment="1" applyProtection="1">
      <alignment vertical="center"/>
    </xf>
    <xf numFmtId="0" fontId="6" fillId="0" borderId="7" xfId="0" applyFont="1" applyBorder="1" applyAlignment="1">
      <alignment vertical="center"/>
      <protection locked="0"/>
    </xf>
    <xf numFmtId="0" fontId="8" fillId="0" borderId="7" xfId="0" applyFont="1" applyBorder="1" applyAlignment="1">
      <alignment vertical="center"/>
      <protection locked="0"/>
    </xf>
    <xf numFmtId="0" fontId="8" fillId="0" borderId="4" xfId="0" applyFont="1" applyBorder="1" applyAlignment="1">
      <alignment horizontal="left" vertical="center"/>
      <protection locked="0"/>
    </xf>
    <xf numFmtId="0" fontId="8" fillId="0" borderId="6" xfId="0" applyFont="1" applyBorder="1" applyAlignment="1">
      <alignment vertical="center"/>
      <protection locked="0"/>
    </xf>
    <xf numFmtId="0" fontId="8" fillId="0" borderId="11" xfId="0" applyFont="1" applyBorder="1" applyAlignment="1">
      <alignment horizontal="left" vertical="center"/>
      <protection locked="0"/>
    </xf>
    <xf numFmtId="0" fontId="8" fillId="0" borderId="6" xfId="0" applyFont="1" applyBorder="1" applyAlignment="1">
      <alignment horizontal="left" vertical="center"/>
      <protection locked="0"/>
    </xf>
    <xf numFmtId="0" fontId="22" fillId="0" borderId="6" xfId="0" applyFont="1" applyBorder="1" applyAlignment="1">
      <alignment vertical="center"/>
      <protection locked="0"/>
    </xf>
    <xf numFmtId="0" fontId="23" fillId="0" borderId="6" xfId="0" applyFont="1" applyBorder="1" applyAlignment="1">
      <alignment horizontal="center" vertical="center"/>
      <protection locked="0"/>
    </xf>
    <xf numFmtId="176" fontId="23" fillId="0" borderId="7" xfId="0" applyNumberFormat="1" applyFont="1" applyBorder="1" applyAlignment="1">
      <alignment horizontal="right" vertical="center"/>
      <protection locked="0"/>
    </xf>
    <xf numFmtId="0" fontId="6" fillId="0" borderId="7" xfId="0" applyFont="1" applyBorder="1" applyAlignment="1" applyProtection="1">
      <alignment horizontal="center" vertical="center"/>
    </xf>
    <xf numFmtId="0" fontId="24" fillId="0" borderId="0" xfId="0" applyFont="1" applyAlignment="1" applyProtection="1">
      <alignment vertical="center"/>
    </xf>
    <xf numFmtId="0" fontId="25" fillId="0" borderId="0" xfId="0" applyFont="1" applyAlignment="1" applyProtection="1">
      <alignment horizontal="center" vertical="center"/>
    </xf>
    <xf numFmtId="0" fontId="6" fillId="0" borderId="0" xfId="0" applyFont="1" applyAlignment="1">
      <alignment horizontal="left" vertical="center" wrapText="1"/>
      <protection locked="0"/>
    </xf>
    <xf numFmtId="0" fontId="3" fillId="0" borderId="0" xfId="0" applyFont="1" applyAlignment="1" applyProtection="1">
      <alignment horizontal="left" vertical="center" wrapText="1"/>
    </xf>
    <xf numFmtId="0" fontId="22" fillId="0" borderId="7" xfId="0" applyFont="1" applyBorder="1" applyAlignment="1">
      <alignment horizontal="left" vertical="center" wrapText="1" indent="1"/>
      <protection locked="0"/>
    </xf>
    <xf numFmtId="0" fontId="22" fillId="0" borderId="7" xfId="0" applyFont="1" applyBorder="1" applyAlignment="1" applyProtection="1">
      <alignment horizontal="left" vertical="center" wrapText="1" indent="1"/>
    </xf>
    <xf numFmtId="0" fontId="3" fillId="0" borderId="7" xfId="0" applyFont="1" applyBorder="1" applyAlignment="1">
      <alignment horizontal="left" vertical="center" wrapText="1" indent="2"/>
      <protection locked="0"/>
    </xf>
    <xf numFmtId="0" fontId="3" fillId="0" borderId="7" xfId="0" applyFont="1" applyBorder="1" applyAlignment="1" applyProtection="1">
      <alignment horizontal="left" vertical="center" wrapText="1" indent="2"/>
    </xf>
    <xf numFmtId="0" fontId="3" fillId="0" borderId="7" xfId="0" applyFont="1" applyBorder="1" applyAlignment="1">
      <alignment horizontal="center" vertical="center" wrapText="1"/>
      <protection locked="0"/>
    </xf>
    <xf numFmtId="0" fontId="3" fillId="0" borderId="7" xfId="0" applyFont="1" applyBorder="1" applyAlignment="1" applyProtection="1">
      <alignment horizontal="center" vertical="center" wrapText="1"/>
    </xf>
    <xf numFmtId="0" fontId="26" fillId="0" borderId="0" xfId="0" applyFont="1" applyAlignment="1" applyProtection="1"/>
    <xf numFmtId="0" fontId="27" fillId="0" borderId="0" xfId="0" applyFont="1" applyAlignment="1" applyProtection="1">
      <alignment horizontal="center" vertical="center"/>
    </xf>
    <xf numFmtId="0" fontId="3" fillId="0" borderId="1" xfId="0" applyFont="1" applyBorder="1" applyAlignment="1">
      <alignment horizontal="center" vertical="center" wrapText="1"/>
      <protection locked="0"/>
    </xf>
    <xf numFmtId="0" fontId="3" fillId="0" borderId="9" xfId="0" applyFont="1" applyBorder="1" applyAlignment="1">
      <alignment horizontal="center" vertical="center" wrapText="1"/>
      <protection locked="0"/>
    </xf>
    <xf numFmtId="0" fontId="3" fillId="0" borderId="3" xfId="0" applyFont="1" applyBorder="1" applyAlignment="1">
      <alignment horizontal="center" vertical="center" wrapText="1"/>
      <protection locked="0"/>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0" xfId="0" applyFont="1" applyBorder="1" applyAlignment="1">
      <alignment horizontal="center" vertical="center" wrapText="1"/>
      <protection locked="0"/>
    </xf>
    <xf numFmtId="0" fontId="3" fillId="0" borderId="6"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1" xfId="0" applyFont="1" applyBorder="1" applyAlignment="1" applyProtection="1">
      <alignment horizontal="center" vertical="center"/>
    </xf>
    <xf numFmtId="0" fontId="6" fillId="0" borderId="6" xfId="0" applyFont="1" applyBorder="1" applyAlignment="1" applyProtection="1">
      <alignment vertical="center" wrapText="1"/>
    </xf>
    <xf numFmtId="0" fontId="6" fillId="0" borderId="11" xfId="0" applyFont="1" applyBorder="1" applyAlignment="1" applyProtection="1">
      <alignment vertical="center" wrapText="1"/>
    </xf>
    <xf numFmtId="0" fontId="6" fillId="0" borderId="11" xfId="0" applyFont="1" applyBorder="1" applyAlignment="1" applyProtection="1">
      <alignment horizontal="left" vertical="center" wrapText="1" indent="1"/>
    </xf>
    <xf numFmtId="0" fontId="6" fillId="0" borderId="6" xfId="0" applyFont="1" applyBorder="1" applyAlignment="1" applyProtection="1">
      <alignment horizontal="center" vertical="center"/>
    </xf>
    <xf numFmtId="0" fontId="6" fillId="0" borderId="11" xfId="0" applyFont="1" applyBorder="1" applyAlignment="1" applyProtection="1">
      <alignment vertical="center"/>
    </xf>
    <xf numFmtId="0" fontId="24" fillId="0" borderId="0" xfId="0" applyFont="1" applyProtection="1">
      <alignment vertical="top"/>
    </xf>
    <xf numFmtId="0" fontId="27" fillId="0" borderId="0" xfId="0" applyFont="1" applyAlignment="1">
      <alignment horizontal="center" vertical="center"/>
      <protection locked="0"/>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3" xfId="0" applyFont="1" applyBorder="1" applyAlignment="1" applyProtection="1">
      <alignment horizontal="center" vertical="center"/>
    </xf>
    <xf numFmtId="0" fontId="6" fillId="0" borderId="11" xfId="0" applyFont="1" applyBorder="1" applyAlignment="1">
      <alignment horizontal="center" vertical="center"/>
      <protection locked="0"/>
    </xf>
    <xf numFmtId="0" fontId="3" fillId="2" borderId="4" xfId="0" applyFont="1" applyFill="1" applyBorder="1" applyAlignment="1">
      <alignment horizontal="center" vertical="center" wrapText="1"/>
      <protection locked="0"/>
    </xf>
    <xf numFmtId="0" fontId="28" fillId="0" borderId="0" xfId="0" applyFont="1" applyAlignment="1" applyProtection="1">
      <alignment horizontal="center" vertical="top"/>
    </xf>
    <xf numFmtId="0" fontId="29" fillId="0" borderId="0" xfId="0" applyFont="1" applyAlignment="1" applyProtection="1">
      <alignment horizontal="center" vertical="center"/>
    </xf>
    <xf numFmtId="0" fontId="8" fillId="0" borderId="7" xfId="0" applyFont="1" applyBorder="1" applyAlignment="1">
      <alignment horizontal="left" vertical="center"/>
      <protection locked="0"/>
    </xf>
    <xf numFmtId="0" fontId="30" fillId="0" borderId="6" xfId="0" applyFont="1" applyBorder="1" applyAlignment="1" applyProtection="1">
      <alignment horizontal="center" vertical="center"/>
    </xf>
    <xf numFmtId="0" fontId="30" fillId="0" borderId="7" xfId="0" applyFont="1" applyBorder="1" applyAlignment="1" applyProtection="1">
      <alignment horizontal="center" vertical="center"/>
    </xf>
    <xf numFmtId="0" fontId="6" fillId="0" borderId="6" xfId="0" applyFont="1" applyBorder="1" applyAlignment="1" applyProtection="1">
      <alignment horizontal="left" vertical="center"/>
    </xf>
    <xf numFmtId="0" fontId="30" fillId="0" borderId="6" xfId="0" applyFont="1" applyBorder="1" applyAlignment="1">
      <alignment horizontal="center" vertical="center"/>
      <protection locked="0"/>
    </xf>
    <xf numFmtId="0" fontId="22" fillId="0" borderId="7" xfId="0" applyFont="1" applyBorder="1" applyAlignment="1" applyProtection="1" quotePrefix="1">
      <alignment horizontal="left" vertical="center" wrapText="1" indent="1"/>
    </xf>
    <xf numFmtId="0" fontId="3" fillId="0" borderId="7" xfId="0" applyFont="1" applyBorder="1" applyAlignment="1" applyProtection="1" quotePrefix="1">
      <alignment horizontal="left" vertical="center" wrapText="1" indent="2"/>
    </xf>
    <xf numFmtId="0" fontId="6" fillId="0" borderId="7" xfId="0" applyFont="1" applyBorder="1" applyAlignment="1" applyProtection="1" quotePrefix="1">
      <alignment horizontal="left" vertical="center" wrapText="1" indent="2"/>
    </xf>
    <xf numFmtId="0" fontId="6" fillId="0" borderId="6" xfId="0" applyFont="1" applyBorder="1" applyAlignment="1" applyProtection="1" quotePrefix="1">
      <alignment horizontal="left" vertical="center" wrapText="1" indent="2"/>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showZeros="0" workbookViewId="0">
      <pane ySplit="1" topLeftCell="A2" activePane="bottomLeft" state="frozen"/>
      <selection/>
      <selection pane="bottomLeft" activeCell="A1" sqref="A1"/>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customHeight="1" spans="1:4">
      <c r="A1" s="1"/>
      <c r="B1" s="1"/>
      <c r="C1" s="1"/>
      <c r="D1" s="1"/>
    </row>
    <row r="2" ht="15" customHeight="1" spans="4:4">
      <c r="D2" s="41" t="s">
        <v>0</v>
      </c>
    </row>
    <row r="3" ht="36" customHeight="1" spans="1:4">
      <c r="A3" s="6" t="str">
        <f>"2025"&amp;"年部门财务收支预算总表"</f>
        <v>2025年部门财务收支预算总表</v>
      </c>
      <c r="B3" s="208"/>
      <c r="C3" s="208"/>
      <c r="D3" s="208"/>
    </row>
    <row r="4" ht="18.75" customHeight="1" spans="1:4">
      <c r="A4" s="43" t="str">
        <f>"单位名称："&amp;"中共沧源佤族自治县委组织部"</f>
        <v>单位名称：中共沧源佤族自治县委组织部</v>
      </c>
      <c r="B4" s="209"/>
      <c r="C4" s="209"/>
      <c r="D4" s="41" t="s">
        <v>1</v>
      </c>
    </row>
    <row r="5" ht="18.75" customHeight="1" spans="1:4">
      <c r="A5" s="13" t="s">
        <v>2</v>
      </c>
      <c r="B5" s="15"/>
      <c r="C5" s="13" t="s">
        <v>3</v>
      </c>
      <c r="D5" s="15"/>
    </row>
    <row r="6" ht="18.75" customHeight="1" spans="1:4">
      <c r="A6" s="32" t="s">
        <v>4</v>
      </c>
      <c r="B6" s="32" t="str">
        <f t="shared" ref="B6:D6" si="0">"2025"&amp;"年预算数"</f>
        <v>2025年预算数</v>
      </c>
      <c r="C6" s="32" t="s">
        <v>5</v>
      </c>
      <c r="D6" s="32" t="str">
        <f t="shared" si="0"/>
        <v>2025年预算数</v>
      </c>
    </row>
    <row r="7" ht="18.75" customHeight="1" spans="1:4">
      <c r="A7" s="34"/>
      <c r="B7" s="34"/>
      <c r="C7" s="34"/>
      <c r="D7" s="34"/>
    </row>
    <row r="8" ht="18.75" customHeight="1" spans="1:4">
      <c r="A8" s="134" t="s">
        <v>6</v>
      </c>
      <c r="B8" s="24">
        <v>13397490.45</v>
      </c>
      <c r="C8" s="134" t="s">
        <v>7</v>
      </c>
      <c r="D8" s="24">
        <v>12343563.32</v>
      </c>
    </row>
    <row r="9" ht="18.75" customHeight="1" spans="1:4">
      <c r="A9" s="134" t="s">
        <v>8</v>
      </c>
      <c r="B9" s="24"/>
      <c r="C9" s="134" t="s">
        <v>9</v>
      </c>
      <c r="D9" s="24"/>
    </row>
    <row r="10" ht="18.75" customHeight="1" spans="1:4">
      <c r="A10" s="134" t="s">
        <v>10</v>
      </c>
      <c r="B10" s="24"/>
      <c r="C10" s="134" t="s">
        <v>11</v>
      </c>
      <c r="D10" s="24"/>
    </row>
    <row r="11" ht="18.75" customHeight="1" spans="1:4">
      <c r="A11" s="134" t="s">
        <v>12</v>
      </c>
      <c r="B11" s="24"/>
      <c r="C11" s="134" t="s">
        <v>13</v>
      </c>
      <c r="D11" s="24"/>
    </row>
    <row r="12" ht="18.75" customHeight="1" spans="1:4">
      <c r="A12" s="210" t="s">
        <v>14</v>
      </c>
      <c r="B12" s="24"/>
      <c r="C12" s="166" t="s">
        <v>15</v>
      </c>
      <c r="D12" s="24"/>
    </row>
    <row r="13" ht="18.75" customHeight="1" spans="1:4">
      <c r="A13" s="169" t="s">
        <v>16</v>
      </c>
      <c r="B13" s="24"/>
      <c r="C13" s="168" t="s">
        <v>17</v>
      </c>
      <c r="D13" s="24"/>
    </row>
    <row r="14" ht="18.75" customHeight="1" spans="1:4">
      <c r="A14" s="169" t="s">
        <v>18</v>
      </c>
      <c r="B14" s="24"/>
      <c r="C14" s="168" t="s">
        <v>19</v>
      </c>
      <c r="D14" s="24"/>
    </row>
    <row r="15" ht="18.75" customHeight="1" spans="1:4">
      <c r="A15" s="169" t="s">
        <v>20</v>
      </c>
      <c r="B15" s="24"/>
      <c r="C15" s="168" t="s">
        <v>21</v>
      </c>
      <c r="D15" s="24">
        <v>579956.28</v>
      </c>
    </row>
    <row r="16" ht="18.75" customHeight="1" spans="1:4">
      <c r="A16" s="169" t="s">
        <v>22</v>
      </c>
      <c r="B16" s="24"/>
      <c r="C16" s="168" t="s">
        <v>23</v>
      </c>
      <c r="D16" s="24">
        <v>167996.29</v>
      </c>
    </row>
    <row r="17" ht="18.75" customHeight="1" spans="1:4">
      <c r="A17" s="169" t="s">
        <v>24</v>
      </c>
      <c r="B17" s="24"/>
      <c r="C17" s="169" t="s">
        <v>25</v>
      </c>
      <c r="D17" s="24"/>
    </row>
    <row r="18" ht="18.75" customHeight="1" spans="1:4">
      <c r="A18" s="169" t="s">
        <v>26</v>
      </c>
      <c r="B18" s="24"/>
      <c r="C18" s="169" t="s">
        <v>27</v>
      </c>
      <c r="D18" s="24"/>
    </row>
    <row r="19" ht="18.75" customHeight="1" spans="1:4">
      <c r="A19" s="170" t="s">
        <v>26</v>
      </c>
      <c r="B19" s="24"/>
      <c r="C19" s="168" t="s">
        <v>28</v>
      </c>
      <c r="D19" s="24"/>
    </row>
    <row r="20" ht="18.75" customHeight="1" spans="1:4">
      <c r="A20" s="170" t="s">
        <v>26</v>
      </c>
      <c r="B20" s="24"/>
      <c r="C20" s="168" t="s">
        <v>29</v>
      </c>
      <c r="D20" s="24"/>
    </row>
    <row r="21" ht="18.75" customHeight="1" spans="1:4">
      <c r="A21" s="170" t="s">
        <v>26</v>
      </c>
      <c r="B21" s="24"/>
      <c r="C21" s="168" t="s">
        <v>30</v>
      </c>
      <c r="D21" s="24"/>
    </row>
    <row r="22" ht="18.75" customHeight="1" spans="1:4">
      <c r="A22" s="170" t="s">
        <v>26</v>
      </c>
      <c r="B22" s="24"/>
      <c r="C22" s="168" t="s">
        <v>31</v>
      </c>
      <c r="D22" s="24"/>
    </row>
    <row r="23" ht="18.75" customHeight="1" spans="1:4">
      <c r="A23" s="170" t="s">
        <v>26</v>
      </c>
      <c r="B23" s="24"/>
      <c r="C23" s="168" t="s">
        <v>32</v>
      </c>
      <c r="D23" s="24"/>
    </row>
    <row r="24" ht="18.75" customHeight="1" spans="1:4">
      <c r="A24" s="170" t="s">
        <v>26</v>
      </c>
      <c r="B24" s="24"/>
      <c r="C24" s="168" t="s">
        <v>33</v>
      </c>
      <c r="D24" s="24"/>
    </row>
    <row r="25" ht="18.75" customHeight="1" spans="1:4">
      <c r="A25" s="170" t="s">
        <v>26</v>
      </c>
      <c r="B25" s="24"/>
      <c r="C25" s="168" t="s">
        <v>34</v>
      </c>
      <c r="D25" s="24"/>
    </row>
    <row r="26" ht="18.75" customHeight="1" spans="1:4">
      <c r="A26" s="170" t="s">
        <v>26</v>
      </c>
      <c r="B26" s="24"/>
      <c r="C26" s="168" t="s">
        <v>35</v>
      </c>
      <c r="D26" s="24">
        <v>305974.56</v>
      </c>
    </row>
    <row r="27" ht="18.75" customHeight="1" spans="1:4">
      <c r="A27" s="170" t="s">
        <v>26</v>
      </c>
      <c r="B27" s="24"/>
      <c r="C27" s="168" t="s">
        <v>36</v>
      </c>
      <c r="D27" s="24"/>
    </row>
    <row r="28" ht="18.75" customHeight="1" spans="1:4">
      <c r="A28" s="170" t="s">
        <v>26</v>
      </c>
      <c r="B28" s="24"/>
      <c r="C28" s="168" t="s">
        <v>37</v>
      </c>
      <c r="D28" s="24"/>
    </row>
    <row r="29" ht="18.75" customHeight="1" spans="1:4">
      <c r="A29" s="170" t="s">
        <v>26</v>
      </c>
      <c r="B29" s="24"/>
      <c r="C29" s="168" t="s">
        <v>38</v>
      </c>
      <c r="D29" s="24"/>
    </row>
    <row r="30" ht="18.75" customHeight="1" spans="1:4">
      <c r="A30" s="170" t="s">
        <v>26</v>
      </c>
      <c r="B30" s="24"/>
      <c r="C30" s="168" t="s">
        <v>39</v>
      </c>
      <c r="D30" s="24"/>
    </row>
    <row r="31" ht="18.75" customHeight="1" spans="1:4">
      <c r="A31" s="171" t="s">
        <v>26</v>
      </c>
      <c r="B31" s="24"/>
      <c r="C31" s="169" t="s">
        <v>40</v>
      </c>
      <c r="D31" s="24"/>
    </row>
    <row r="32" ht="18.75" customHeight="1" spans="1:4">
      <c r="A32" s="171" t="s">
        <v>26</v>
      </c>
      <c r="B32" s="24"/>
      <c r="C32" s="169" t="s">
        <v>41</v>
      </c>
      <c r="D32" s="24"/>
    </row>
    <row r="33" ht="18.75" customHeight="1" spans="1:4">
      <c r="A33" s="171" t="s">
        <v>26</v>
      </c>
      <c r="B33" s="24"/>
      <c r="C33" s="169" t="s">
        <v>42</v>
      </c>
      <c r="D33" s="24"/>
    </row>
    <row r="34" ht="18.75" customHeight="1" spans="1:4">
      <c r="A34" s="211"/>
      <c r="B34" s="172"/>
      <c r="C34" s="169" t="s">
        <v>43</v>
      </c>
      <c r="D34" s="24"/>
    </row>
    <row r="35" ht="18.75" customHeight="1" spans="1:4">
      <c r="A35" s="211" t="s">
        <v>44</v>
      </c>
      <c r="B35" s="172">
        <f>SUM(B8:B12)</f>
        <v>13397490.45</v>
      </c>
      <c r="C35" s="212" t="s">
        <v>45</v>
      </c>
      <c r="D35" s="172">
        <v>13397490.45</v>
      </c>
    </row>
    <row r="36" ht="18.75" customHeight="1" spans="1:4">
      <c r="A36" s="213" t="s">
        <v>46</v>
      </c>
      <c r="B36" s="24"/>
      <c r="C36" s="134" t="s">
        <v>47</v>
      </c>
      <c r="D36" s="24"/>
    </row>
    <row r="37" ht="18.75" customHeight="1" spans="1:4">
      <c r="A37" s="213" t="s">
        <v>48</v>
      </c>
      <c r="B37" s="24"/>
      <c r="C37" s="134" t="s">
        <v>48</v>
      </c>
      <c r="D37" s="24"/>
    </row>
    <row r="38" ht="18.75" customHeight="1" spans="1:4">
      <c r="A38" s="213" t="s">
        <v>49</v>
      </c>
      <c r="B38" s="24">
        <f>B36-B37</f>
        <v>0</v>
      </c>
      <c r="C38" s="134" t="s">
        <v>50</v>
      </c>
      <c r="D38" s="24"/>
    </row>
    <row r="39" ht="18.75" customHeight="1" spans="1:4">
      <c r="A39" s="214" t="s">
        <v>51</v>
      </c>
      <c r="B39" s="172">
        <f t="shared" ref="B39:D39" si="1">B35+B36</f>
        <v>13397490.45</v>
      </c>
      <c r="C39" s="212" t="s">
        <v>52</v>
      </c>
      <c r="D39" s="172">
        <f t="shared" si="1"/>
        <v>13397490.45</v>
      </c>
    </row>
  </sheetData>
  <mergeCells count="8">
    <mergeCell ref="A3:D3"/>
    <mergeCell ref="A4:B4"/>
    <mergeCell ref="A5:B5"/>
    <mergeCell ref="C5:D5"/>
    <mergeCell ref="A6:A7"/>
    <mergeCell ref="B6:B7"/>
    <mergeCell ref="C6:C7"/>
    <mergeCell ref="D6:D7"/>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pane ySplit="1" topLeftCell="A2" activePane="bottomLeft" state="frozen"/>
      <selection/>
      <selection pane="bottomLeft" activeCell="A18" sqref="A18"/>
    </sheetView>
  </sheetViews>
  <sheetFormatPr defaultColWidth="9.14285714285714" defaultRowHeight="14.25" customHeight="1" outlineLevelCol="5"/>
  <cols>
    <col min="1" max="1" width="32.1428571428571" customWidth="1"/>
    <col min="2" max="2" width="16.847619047619" customWidth="1"/>
    <col min="3" max="3" width="32.1428571428571" customWidth="1"/>
    <col min="4" max="6" width="28.5714285714286" customWidth="1"/>
  </cols>
  <sheetData>
    <row r="1" customHeight="1" spans="1:6">
      <c r="A1" s="1"/>
      <c r="B1" s="1"/>
      <c r="C1" s="1"/>
      <c r="D1" s="1"/>
      <c r="E1" s="1"/>
      <c r="F1" s="1"/>
    </row>
    <row r="2" ht="15" customHeight="1" spans="1:6">
      <c r="A2" s="102">
        <v>1</v>
      </c>
      <c r="B2" s="103">
        <v>0</v>
      </c>
      <c r="C2" s="102">
        <v>1</v>
      </c>
      <c r="D2" s="104"/>
      <c r="E2" s="104"/>
      <c r="F2" s="41" t="s">
        <v>661</v>
      </c>
    </row>
    <row r="3" ht="32.25" customHeight="1" spans="1:6">
      <c r="A3" s="105" t="str">
        <f>"2025"&amp;"年部门政府性基金预算支出预算表"</f>
        <v>2025年部门政府性基金预算支出预算表</v>
      </c>
      <c r="B3" s="106" t="s">
        <v>662</v>
      </c>
      <c r="C3" s="107"/>
      <c r="D3" s="108"/>
      <c r="E3" s="108"/>
      <c r="F3" s="108"/>
    </row>
    <row r="4" ht="18.75" customHeight="1" spans="1:6">
      <c r="A4" s="8" t="str">
        <f>"单位名称："&amp;"中共沧源佤族自治县委组织部"</f>
        <v>单位名称：中共沧源佤族自治县委组织部</v>
      </c>
      <c r="B4" s="8" t="s">
        <v>663</v>
      </c>
      <c r="C4" s="102"/>
      <c r="D4" s="104"/>
      <c r="E4" s="104"/>
      <c r="F4" s="41" t="s">
        <v>1</v>
      </c>
    </row>
    <row r="5" ht="18.75" customHeight="1" spans="1:6">
      <c r="A5" s="109" t="s">
        <v>187</v>
      </c>
      <c r="B5" s="110" t="s">
        <v>74</v>
      </c>
      <c r="C5" s="111" t="s">
        <v>75</v>
      </c>
      <c r="D5" s="14" t="s">
        <v>664</v>
      </c>
      <c r="E5" s="14"/>
      <c r="F5" s="15"/>
    </row>
    <row r="6" ht="18.75" customHeight="1" spans="1:6">
      <c r="A6" s="112"/>
      <c r="B6" s="113"/>
      <c r="C6" s="97"/>
      <c r="D6" s="96" t="s">
        <v>56</v>
      </c>
      <c r="E6" s="96" t="s">
        <v>76</v>
      </c>
      <c r="F6" s="96" t="s">
        <v>77</v>
      </c>
    </row>
    <row r="7" ht="18.75" customHeight="1" spans="1:6">
      <c r="A7" s="112">
        <v>1</v>
      </c>
      <c r="B7" s="114" t="s">
        <v>168</v>
      </c>
      <c r="C7" s="97">
        <v>3</v>
      </c>
      <c r="D7" s="96">
        <v>4</v>
      </c>
      <c r="E7" s="96">
        <v>5</v>
      </c>
      <c r="F7" s="96">
        <v>6</v>
      </c>
    </row>
    <row r="8" ht="18.75" customHeight="1" spans="1:6">
      <c r="A8" s="115"/>
      <c r="B8" s="84"/>
      <c r="C8" s="84"/>
      <c r="D8" s="24"/>
      <c r="E8" s="24"/>
      <c r="F8" s="24"/>
    </row>
    <row r="9" ht="18.75" customHeight="1" spans="1:6">
      <c r="A9" s="115"/>
      <c r="B9" s="84"/>
      <c r="C9" s="84"/>
      <c r="D9" s="24"/>
      <c r="E9" s="24"/>
      <c r="F9" s="24"/>
    </row>
    <row r="10" ht="18.75" customHeight="1" spans="1:6">
      <c r="A10" s="116" t="s">
        <v>125</v>
      </c>
      <c r="B10" s="117" t="s">
        <v>125</v>
      </c>
      <c r="C10" s="118" t="s">
        <v>125</v>
      </c>
      <c r="D10" s="24"/>
      <c r="E10" s="24"/>
      <c r="F10" s="24"/>
    </row>
    <row r="11" customHeight="1" spans="1:1">
      <c r="A11" s="39" t="s">
        <v>665</v>
      </c>
    </row>
  </sheetData>
  <mergeCells count="7">
    <mergeCell ref="A3:F3"/>
    <mergeCell ref="A4:C4"/>
    <mergeCell ref="D5:F5"/>
    <mergeCell ref="A10:C10"/>
    <mergeCell ref="A5:A6"/>
    <mergeCell ref="B5:B6"/>
    <mergeCell ref="C5:C6"/>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35"/>
  <sheetViews>
    <sheetView showZeros="0" workbookViewId="0">
      <pane ySplit="1" topLeftCell="A20" activePane="bottomLeft" state="frozen"/>
      <selection/>
      <selection pane="bottomLeft" activeCell="A1" sqref="A1"/>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customHeight="1" spans="1:17">
      <c r="A1" s="1"/>
      <c r="B1" s="1"/>
      <c r="C1" s="1"/>
      <c r="D1" s="1"/>
      <c r="E1" s="1"/>
      <c r="F1" s="1"/>
      <c r="G1" s="1"/>
      <c r="H1" s="1"/>
      <c r="I1" s="1"/>
      <c r="J1" s="1"/>
      <c r="K1" s="1"/>
      <c r="L1" s="1"/>
      <c r="M1" s="1"/>
      <c r="N1" s="1"/>
      <c r="O1" s="1"/>
      <c r="P1" s="1"/>
      <c r="Q1" s="1"/>
    </row>
    <row r="2" ht="15" customHeight="1" spans="1:17">
      <c r="A2" s="31"/>
      <c r="B2" s="31"/>
      <c r="C2" s="31"/>
      <c r="D2" s="31"/>
      <c r="E2" s="31"/>
      <c r="F2" s="31"/>
      <c r="G2" s="31"/>
      <c r="H2" s="31"/>
      <c r="I2" s="31"/>
      <c r="J2" s="31"/>
      <c r="O2" s="40"/>
      <c r="P2" s="40"/>
      <c r="Q2" s="41" t="s">
        <v>666</v>
      </c>
    </row>
    <row r="3" ht="35.25" customHeight="1" spans="1:17">
      <c r="A3" s="59" t="str">
        <f>"2025"&amp;"年部门政府采购预算表"</f>
        <v>2025年部门政府采购预算表</v>
      </c>
      <c r="B3" s="7"/>
      <c r="C3" s="7"/>
      <c r="D3" s="7"/>
      <c r="E3" s="7"/>
      <c r="F3" s="7"/>
      <c r="G3" s="7"/>
      <c r="H3" s="7"/>
      <c r="I3" s="7"/>
      <c r="J3" s="7"/>
      <c r="K3" s="53"/>
      <c r="L3" s="7"/>
      <c r="M3" s="7"/>
      <c r="N3" s="7"/>
      <c r="O3" s="53"/>
      <c r="P3" s="53"/>
      <c r="Q3" s="7"/>
    </row>
    <row r="4" ht="18.75" customHeight="1" spans="1:17">
      <c r="A4" s="43" t="str">
        <f>"单位名称："&amp;"中共沧源佤族自治县委组织部"</f>
        <v>单位名称：中共沧源佤族自治县委组织部</v>
      </c>
      <c r="B4" s="95"/>
      <c r="C4" s="95"/>
      <c r="D4" s="95"/>
      <c r="E4" s="95"/>
      <c r="F4" s="95"/>
      <c r="G4" s="95"/>
      <c r="H4" s="95"/>
      <c r="I4" s="95"/>
      <c r="J4" s="95"/>
      <c r="O4" s="64"/>
      <c r="P4" s="64"/>
      <c r="Q4" s="41" t="s">
        <v>174</v>
      </c>
    </row>
    <row r="5" ht="18.75" customHeight="1" spans="1:17">
      <c r="A5" s="12" t="s">
        <v>667</v>
      </c>
      <c r="B5" s="74" t="s">
        <v>668</v>
      </c>
      <c r="C5" s="74" t="s">
        <v>669</v>
      </c>
      <c r="D5" s="74" t="s">
        <v>670</v>
      </c>
      <c r="E5" s="74" t="s">
        <v>671</v>
      </c>
      <c r="F5" s="74" t="s">
        <v>672</v>
      </c>
      <c r="G5" s="46" t="s">
        <v>194</v>
      </c>
      <c r="H5" s="46"/>
      <c r="I5" s="46"/>
      <c r="J5" s="46"/>
      <c r="K5" s="76"/>
      <c r="L5" s="46"/>
      <c r="M5" s="46"/>
      <c r="N5" s="46"/>
      <c r="O5" s="65"/>
      <c r="P5" s="76"/>
      <c r="Q5" s="47"/>
    </row>
    <row r="6" ht="18.75" customHeight="1" spans="1:17">
      <c r="A6" s="17"/>
      <c r="B6" s="77"/>
      <c r="C6" s="77"/>
      <c r="D6" s="77"/>
      <c r="E6" s="77"/>
      <c r="F6" s="77"/>
      <c r="G6" s="77" t="s">
        <v>56</v>
      </c>
      <c r="H6" s="77" t="s">
        <v>59</v>
      </c>
      <c r="I6" s="77" t="s">
        <v>673</v>
      </c>
      <c r="J6" s="77" t="s">
        <v>674</v>
      </c>
      <c r="K6" s="78" t="s">
        <v>675</v>
      </c>
      <c r="L6" s="91" t="s">
        <v>79</v>
      </c>
      <c r="M6" s="91"/>
      <c r="N6" s="91"/>
      <c r="O6" s="92"/>
      <c r="P6" s="93"/>
      <c r="Q6" s="79"/>
    </row>
    <row r="7" ht="30" customHeight="1" spans="1:17">
      <c r="A7" s="19"/>
      <c r="B7" s="79"/>
      <c r="C7" s="79"/>
      <c r="D7" s="79"/>
      <c r="E7" s="79"/>
      <c r="F7" s="79"/>
      <c r="G7" s="79"/>
      <c r="H7" s="79" t="s">
        <v>58</v>
      </c>
      <c r="I7" s="79"/>
      <c r="J7" s="79"/>
      <c r="K7" s="80"/>
      <c r="L7" s="79" t="s">
        <v>58</v>
      </c>
      <c r="M7" s="79" t="s">
        <v>65</v>
      </c>
      <c r="N7" s="79" t="s">
        <v>202</v>
      </c>
      <c r="O7" s="94" t="s">
        <v>67</v>
      </c>
      <c r="P7" s="80" t="s">
        <v>68</v>
      </c>
      <c r="Q7" s="79" t="s">
        <v>69</v>
      </c>
    </row>
    <row r="8" ht="18.75" customHeight="1" spans="1:17">
      <c r="A8" s="34">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18.75" customHeight="1" spans="1:17">
      <c r="A9" s="82" t="s">
        <v>71</v>
      </c>
      <c r="B9" s="83"/>
      <c r="C9" s="83"/>
      <c r="D9" s="83"/>
      <c r="E9" s="98"/>
      <c r="F9" s="24"/>
      <c r="G9" s="24">
        <v>435460</v>
      </c>
      <c r="H9" s="24">
        <v>435460</v>
      </c>
      <c r="I9" s="24"/>
      <c r="J9" s="24"/>
      <c r="K9" s="24"/>
      <c r="L9" s="24"/>
      <c r="M9" s="24"/>
      <c r="N9" s="24"/>
      <c r="O9" s="24"/>
      <c r="P9" s="24"/>
      <c r="Q9" s="24"/>
    </row>
    <row r="10" ht="18.75" customHeight="1" spans="1:17">
      <c r="A10" s="99" t="s">
        <v>71</v>
      </c>
      <c r="B10" s="83"/>
      <c r="C10" s="83"/>
      <c r="D10" s="83"/>
      <c r="E10" s="100"/>
      <c r="F10" s="24"/>
      <c r="G10" s="24">
        <v>435460</v>
      </c>
      <c r="H10" s="24">
        <v>435460</v>
      </c>
      <c r="I10" s="24"/>
      <c r="J10" s="24"/>
      <c r="K10" s="24"/>
      <c r="L10" s="24"/>
      <c r="M10" s="24"/>
      <c r="N10" s="24"/>
      <c r="O10" s="24"/>
      <c r="P10" s="24"/>
      <c r="Q10" s="24"/>
    </row>
    <row r="11" ht="18.75" customHeight="1" spans="1:17">
      <c r="A11" s="218" t="s">
        <v>249</v>
      </c>
      <c r="B11" s="83" t="s">
        <v>676</v>
      </c>
      <c r="C11" s="83" t="s">
        <v>677</v>
      </c>
      <c r="D11" s="83" t="s">
        <v>340</v>
      </c>
      <c r="E11" s="100">
        <v>1</v>
      </c>
      <c r="F11" s="24"/>
      <c r="G11" s="24">
        <v>20000</v>
      </c>
      <c r="H11" s="24">
        <v>20000</v>
      </c>
      <c r="I11" s="24"/>
      <c r="J11" s="24"/>
      <c r="K11" s="24"/>
      <c r="L11" s="24"/>
      <c r="M11" s="24"/>
      <c r="N11" s="24"/>
      <c r="O11" s="24"/>
      <c r="P11" s="24"/>
      <c r="Q11" s="24"/>
    </row>
    <row r="12" ht="18.75" customHeight="1" spans="1:17">
      <c r="A12" s="218" t="s">
        <v>249</v>
      </c>
      <c r="B12" s="83" t="s">
        <v>678</v>
      </c>
      <c r="C12" s="83" t="s">
        <v>679</v>
      </c>
      <c r="D12" s="83" t="s">
        <v>340</v>
      </c>
      <c r="E12" s="100">
        <v>1</v>
      </c>
      <c r="F12" s="24"/>
      <c r="G12" s="24">
        <v>10000</v>
      </c>
      <c r="H12" s="24">
        <v>10000</v>
      </c>
      <c r="I12" s="24"/>
      <c r="J12" s="24"/>
      <c r="K12" s="24"/>
      <c r="L12" s="24"/>
      <c r="M12" s="24"/>
      <c r="N12" s="24"/>
      <c r="O12" s="24"/>
      <c r="P12" s="24"/>
      <c r="Q12" s="24"/>
    </row>
    <row r="13" ht="18.75" customHeight="1" spans="1:17">
      <c r="A13" s="218" t="s">
        <v>311</v>
      </c>
      <c r="B13" s="83" t="s">
        <v>680</v>
      </c>
      <c r="C13" s="83" t="s">
        <v>681</v>
      </c>
      <c r="D13" s="83" t="s">
        <v>682</v>
      </c>
      <c r="E13" s="100">
        <v>10</v>
      </c>
      <c r="F13" s="24"/>
      <c r="G13" s="24">
        <v>8500</v>
      </c>
      <c r="H13" s="24">
        <v>8500</v>
      </c>
      <c r="I13" s="24"/>
      <c r="J13" s="24"/>
      <c r="K13" s="24"/>
      <c r="L13" s="24"/>
      <c r="M13" s="24"/>
      <c r="N13" s="24"/>
      <c r="O13" s="24"/>
      <c r="P13" s="24"/>
      <c r="Q13" s="24"/>
    </row>
    <row r="14" ht="18.75" customHeight="1" spans="1:17">
      <c r="A14" s="218" t="s">
        <v>305</v>
      </c>
      <c r="B14" s="83" t="s">
        <v>683</v>
      </c>
      <c r="C14" s="83" t="s">
        <v>684</v>
      </c>
      <c r="D14" s="83" t="s">
        <v>685</v>
      </c>
      <c r="E14" s="100">
        <v>1</v>
      </c>
      <c r="F14" s="24"/>
      <c r="G14" s="24">
        <v>6000</v>
      </c>
      <c r="H14" s="24">
        <v>6000</v>
      </c>
      <c r="I14" s="24"/>
      <c r="J14" s="24"/>
      <c r="K14" s="24"/>
      <c r="L14" s="24"/>
      <c r="M14" s="24"/>
      <c r="N14" s="24"/>
      <c r="O14" s="24"/>
      <c r="P14" s="24"/>
      <c r="Q14" s="24"/>
    </row>
    <row r="15" ht="18.75" customHeight="1" spans="1:17">
      <c r="A15" s="218" t="s">
        <v>305</v>
      </c>
      <c r="B15" s="83" t="s">
        <v>686</v>
      </c>
      <c r="C15" s="83" t="s">
        <v>687</v>
      </c>
      <c r="D15" s="83" t="s">
        <v>688</v>
      </c>
      <c r="E15" s="100">
        <v>2</v>
      </c>
      <c r="F15" s="24"/>
      <c r="G15" s="24">
        <v>3620</v>
      </c>
      <c r="H15" s="24">
        <v>3620</v>
      </c>
      <c r="I15" s="24"/>
      <c r="J15" s="24"/>
      <c r="K15" s="24"/>
      <c r="L15" s="24"/>
      <c r="M15" s="24"/>
      <c r="N15" s="24"/>
      <c r="O15" s="24"/>
      <c r="P15" s="24"/>
      <c r="Q15" s="24"/>
    </row>
    <row r="16" ht="18.75" customHeight="1" spans="1:17">
      <c r="A16" s="218" t="s">
        <v>305</v>
      </c>
      <c r="B16" s="83" t="s">
        <v>689</v>
      </c>
      <c r="C16" s="83" t="s">
        <v>681</v>
      </c>
      <c r="D16" s="83" t="s">
        <v>690</v>
      </c>
      <c r="E16" s="100">
        <v>32</v>
      </c>
      <c r="F16" s="24"/>
      <c r="G16" s="24">
        <v>50480</v>
      </c>
      <c r="H16" s="24">
        <v>50480</v>
      </c>
      <c r="I16" s="24"/>
      <c r="J16" s="24"/>
      <c r="K16" s="24"/>
      <c r="L16" s="24"/>
      <c r="M16" s="24"/>
      <c r="N16" s="24"/>
      <c r="O16" s="24"/>
      <c r="P16" s="24"/>
      <c r="Q16" s="24"/>
    </row>
    <row r="17" ht="18.75" customHeight="1" spans="1:17">
      <c r="A17" s="218" t="s">
        <v>285</v>
      </c>
      <c r="B17" s="83" t="s">
        <v>691</v>
      </c>
      <c r="C17" s="83" t="s">
        <v>692</v>
      </c>
      <c r="D17" s="83" t="s">
        <v>340</v>
      </c>
      <c r="E17" s="100">
        <v>1</v>
      </c>
      <c r="F17" s="24"/>
      <c r="G17" s="24">
        <v>50000</v>
      </c>
      <c r="H17" s="24">
        <v>50000</v>
      </c>
      <c r="I17" s="24"/>
      <c r="J17" s="24"/>
      <c r="K17" s="24"/>
      <c r="L17" s="24"/>
      <c r="M17" s="24"/>
      <c r="N17" s="24"/>
      <c r="O17" s="24"/>
      <c r="P17" s="24"/>
      <c r="Q17" s="24"/>
    </row>
    <row r="18" ht="18.75" customHeight="1" spans="1:17">
      <c r="A18" s="218" t="s">
        <v>307</v>
      </c>
      <c r="B18" s="83" t="s">
        <v>693</v>
      </c>
      <c r="C18" s="83" t="s">
        <v>694</v>
      </c>
      <c r="D18" s="83" t="s">
        <v>695</v>
      </c>
      <c r="E18" s="100">
        <v>1</v>
      </c>
      <c r="F18" s="24"/>
      <c r="G18" s="24">
        <v>10000</v>
      </c>
      <c r="H18" s="24">
        <v>10000</v>
      </c>
      <c r="I18" s="24"/>
      <c r="J18" s="24"/>
      <c r="K18" s="24"/>
      <c r="L18" s="24"/>
      <c r="M18" s="24"/>
      <c r="N18" s="24"/>
      <c r="O18" s="24"/>
      <c r="P18" s="24"/>
      <c r="Q18" s="24"/>
    </row>
    <row r="19" ht="18.75" customHeight="1" spans="1:17">
      <c r="A19" s="218" t="s">
        <v>307</v>
      </c>
      <c r="B19" s="83" t="s">
        <v>676</v>
      </c>
      <c r="C19" s="83" t="s">
        <v>677</v>
      </c>
      <c r="D19" s="83" t="s">
        <v>695</v>
      </c>
      <c r="E19" s="100">
        <v>1</v>
      </c>
      <c r="F19" s="24"/>
      <c r="G19" s="24">
        <v>60000</v>
      </c>
      <c r="H19" s="24">
        <v>60000</v>
      </c>
      <c r="I19" s="24"/>
      <c r="J19" s="24"/>
      <c r="K19" s="24"/>
      <c r="L19" s="24"/>
      <c r="M19" s="24"/>
      <c r="N19" s="24"/>
      <c r="O19" s="24"/>
      <c r="P19" s="24"/>
      <c r="Q19" s="24"/>
    </row>
    <row r="20" ht="18.75" customHeight="1" spans="1:17">
      <c r="A20" s="218" t="s">
        <v>307</v>
      </c>
      <c r="B20" s="83" t="s">
        <v>696</v>
      </c>
      <c r="C20" s="83" t="s">
        <v>697</v>
      </c>
      <c r="D20" s="83" t="s">
        <v>695</v>
      </c>
      <c r="E20" s="100">
        <v>100</v>
      </c>
      <c r="F20" s="24"/>
      <c r="G20" s="24">
        <v>18000</v>
      </c>
      <c r="H20" s="24">
        <v>18000</v>
      </c>
      <c r="I20" s="24"/>
      <c r="J20" s="24"/>
      <c r="K20" s="24"/>
      <c r="L20" s="24"/>
      <c r="M20" s="24"/>
      <c r="N20" s="24"/>
      <c r="O20" s="24"/>
      <c r="P20" s="24"/>
      <c r="Q20" s="24"/>
    </row>
    <row r="21" ht="18.75" customHeight="1" spans="1:17">
      <c r="A21" s="218" t="s">
        <v>299</v>
      </c>
      <c r="B21" s="83" t="s">
        <v>680</v>
      </c>
      <c r="C21" s="83" t="s">
        <v>681</v>
      </c>
      <c r="D21" s="83" t="s">
        <v>682</v>
      </c>
      <c r="E21" s="100">
        <v>5</v>
      </c>
      <c r="F21" s="24"/>
      <c r="G21" s="24">
        <v>4250</v>
      </c>
      <c r="H21" s="24">
        <v>4250</v>
      </c>
      <c r="I21" s="24"/>
      <c r="J21" s="24"/>
      <c r="K21" s="24"/>
      <c r="L21" s="24"/>
      <c r="M21" s="24"/>
      <c r="N21" s="24"/>
      <c r="O21" s="24"/>
      <c r="P21" s="24"/>
      <c r="Q21" s="24"/>
    </row>
    <row r="22" ht="18.75" customHeight="1" spans="1:17">
      <c r="A22" s="218" t="s">
        <v>314</v>
      </c>
      <c r="B22" s="83" t="s">
        <v>698</v>
      </c>
      <c r="C22" s="83" t="s">
        <v>699</v>
      </c>
      <c r="D22" s="83" t="s">
        <v>695</v>
      </c>
      <c r="E22" s="100">
        <v>10</v>
      </c>
      <c r="F22" s="24"/>
      <c r="G22" s="24">
        <v>2200</v>
      </c>
      <c r="H22" s="24">
        <v>2200</v>
      </c>
      <c r="I22" s="24"/>
      <c r="J22" s="24"/>
      <c r="K22" s="24"/>
      <c r="L22" s="24"/>
      <c r="M22" s="24"/>
      <c r="N22" s="24"/>
      <c r="O22" s="24"/>
      <c r="P22" s="24"/>
      <c r="Q22" s="24"/>
    </row>
    <row r="23" ht="18.75" customHeight="1" spans="1:17">
      <c r="A23" s="218" t="s">
        <v>314</v>
      </c>
      <c r="B23" s="83" t="s">
        <v>698</v>
      </c>
      <c r="C23" s="83" t="s">
        <v>699</v>
      </c>
      <c r="D23" s="83" t="s">
        <v>695</v>
      </c>
      <c r="E23" s="100">
        <v>7</v>
      </c>
      <c r="F23" s="24"/>
      <c r="G23" s="24">
        <v>4760</v>
      </c>
      <c r="H23" s="24">
        <v>4760</v>
      </c>
      <c r="I23" s="24"/>
      <c r="J23" s="24"/>
      <c r="K23" s="24"/>
      <c r="L23" s="24"/>
      <c r="M23" s="24"/>
      <c r="N23" s="24"/>
      <c r="O23" s="24"/>
      <c r="P23" s="24"/>
      <c r="Q23" s="24"/>
    </row>
    <row r="24" ht="18.75" customHeight="1" spans="1:17">
      <c r="A24" s="218" t="s">
        <v>314</v>
      </c>
      <c r="B24" s="83" t="s">
        <v>700</v>
      </c>
      <c r="C24" s="83" t="s">
        <v>701</v>
      </c>
      <c r="D24" s="83" t="s">
        <v>695</v>
      </c>
      <c r="E24" s="100">
        <v>5</v>
      </c>
      <c r="F24" s="24"/>
      <c r="G24" s="24">
        <v>3950</v>
      </c>
      <c r="H24" s="24">
        <v>3950</v>
      </c>
      <c r="I24" s="24"/>
      <c r="J24" s="24"/>
      <c r="K24" s="24"/>
      <c r="L24" s="24"/>
      <c r="M24" s="24"/>
      <c r="N24" s="24"/>
      <c r="O24" s="24"/>
      <c r="P24" s="24"/>
      <c r="Q24" s="24"/>
    </row>
    <row r="25" ht="18.75" customHeight="1" spans="1:17">
      <c r="A25" s="218" t="s">
        <v>314</v>
      </c>
      <c r="B25" s="83" t="s">
        <v>693</v>
      </c>
      <c r="C25" s="83" t="s">
        <v>694</v>
      </c>
      <c r="D25" s="83" t="s">
        <v>695</v>
      </c>
      <c r="E25" s="100">
        <v>2</v>
      </c>
      <c r="F25" s="24"/>
      <c r="G25" s="24">
        <v>13160</v>
      </c>
      <c r="H25" s="24">
        <v>13160</v>
      </c>
      <c r="I25" s="24"/>
      <c r="J25" s="24"/>
      <c r="K25" s="24"/>
      <c r="L25" s="24"/>
      <c r="M25" s="24"/>
      <c r="N25" s="24"/>
      <c r="O25" s="24"/>
      <c r="P25" s="24"/>
      <c r="Q25" s="24"/>
    </row>
    <row r="26" ht="18.75" customHeight="1" spans="1:17">
      <c r="A26" s="218" t="s">
        <v>314</v>
      </c>
      <c r="B26" s="83" t="s">
        <v>683</v>
      </c>
      <c r="C26" s="83" t="s">
        <v>702</v>
      </c>
      <c r="D26" s="83" t="s">
        <v>695</v>
      </c>
      <c r="E26" s="100">
        <v>1</v>
      </c>
      <c r="F26" s="24"/>
      <c r="G26" s="24">
        <v>2800</v>
      </c>
      <c r="H26" s="24">
        <v>2800</v>
      </c>
      <c r="I26" s="24"/>
      <c r="J26" s="24"/>
      <c r="K26" s="24"/>
      <c r="L26" s="24"/>
      <c r="M26" s="24"/>
      <c r="N26" s="24"/>
      <c r="O26" s="24"/>
      <c r="P26" s="24"/>
      <c r="Q26" s="24"/>
    </row>
    <row r="27" ht="18.75" customHeight="1" spans="1:17">
      <c r="A27" s="218" t="s">
        <v>314</v>
      </c>
      <c r="B27" s="83" t="s">
        <v>703</v>
      </c>
      <c r="C27" s="83" t="s">
        <v>702</v>
      </c>
      <c r="D27" s="83" t="s">
        <v>695</v>
      </c>
      <c r="E27" s="100">
        <v>1</v>
      </c>
      <c r="F27" s="24"/>
      <c r="G27" s="24">
        <v>2400</v>
      </c>
      <c r="H27" s="24">
        <v>2400</v>
      </c>
      <c r="I27" s="24"/>
      <c r="J27" s="24"/>
      <c r="K27" s="24"/>
      <c r="L27" s="24"/>
      <c r="M27" s="24"/>
      <c r="N27" s="24"/>
      <c r="O27" s="24"/>
      <c r="P27" s="24"/>
      <c r="Q27" s="24"/>
    </row>
    <row r="28" ht="18.75" customHeight="1" spans="1:17">
      <c r="A28" s="218" t="s">
        <v>314</v>
      </c>
      <c r="B28" s="83" t="s">
        <v>703</v>
      </c>
      <c r="C28" s="83" t="s">
        <v>704</v>
      </c>
      <c r="D28" s="83" t="s">
        <v>695</v>
      </c>
      <c r="E28" s="100">
        <v>1</v>
      </c>
      <c r="F28" s="24"/>
      <c r="G28" s="24">
        <v>75000</v>
      </c>
      <c r="H28" s="24">
        <v>75000</v>
      </c>
      <c r="I28" s="24"/>
      <c r="J28" s="24"/>
      <c r="K28" s="24"/>
      <c r="L28" s="24"/>
      <c r="M28" s="24"/>
      <c r="N28" s="24"/>
      <c r="O28" s="24"/>
      <c r="P28" s="24"/>
      <c r="Q28" s="24"/>
    </row>
    <row r="29" ht="18.75" customHeight="1" spans="1:17">
      <c r="A29" s="218" t="s">
        <v>314</v>
      </c>
      <c r="B29" s="83" t="s">
        <v>696</v>
      </c>
      <c r="C29" s="83" t="s">
        <v>697</v>
      </c>
      <c r="D29" s="83" t="s">
        <v>695</v>
      </c>
      <c r="E29" s="100">
        <v>100</v>
      </c>
      <c r="F29" s="24"/>
      <c r="G29" s="24">
        <v>18000</v>
      </c>
      <c r="H29" s="24">
        <v>18000</v>
      </c>
      <c r="I29" s="24"/>
      <c r="J29" s="24"/>
      <c r="K29" s="24"/>
      <c r="L29" s="24"/>
      <c r="M29" s="24"/>
      <c r="N29" s="24"/>
      <c r="O29" s="24"/>
      <c r="P29" s="24"/>
      <c r="Q29" s="24"/>
    </row>
    <row r="30" ht="18.75" customHeight="1" spans="1:17">
      <c r="A30" s="218" t="s">
        <v>314</v>
      </c>
      <c r="B30" s="83" t="s">
        <v>705</v>
      </c>
      <c r="C30" s="83" t="s">
        <v>706</v>
      </c>
      <c r="D30" s="83" t="s">
        <v>695</v>
      </c>
      <c r="E30" s="100">
        <v>5</v>
      </c>
      <c r="F30" s="24"/>
      <c r="G30" s="24">
        <v>1250</v>
      </c>
      <c r="H30" s="24">
        <v>1250</v>
      </c>
      <c r="I30" s="24"/>
      <c r="J30" s="24"/>
      <c r="K30" s="24"/>
      <c r="L30" s="24"/>
      <c r="M30" s="24"/>
      <c r="N30" s="24"/>
      <c r="O30" s="24"/>
      <c r="P30" s="24"/>
      <c r="Q30" s="24"/>
    </row>
    <row r="31" ht="18.75" customHeight="1" spans="1:17">
      <c r="A31" s="218" t="s">
        <v>314</v>
      </c>
      <c r="B31" s="83" t="s">
        <v>700</v>
      </c>
      <c r="C31" s="83" t="s">
        <v>707</v>
      </c>
      <c r="D31" s="83" t="s">
        <v>695</v>
      </c>
      <c r="E31" s="100">
        <v>8</v>
      </c>
      <c r="F31" s="24"/>
      <c r="G31" s="24">
        <v>14240</v>
      </c>
      <c r="H31" s="24">
        <v>14240</v>
      </c>
      <c r="I31" s="24"/>
      <c r="J31" s="24"/>
      <c r="K31" s="24"/>
      <c r="L31" s="24"/>
      <c r="M31" s="24"/>
      <c r="N31" s="24"/>
      <c r="O31" s="24"/>
      <c r="P31" s="24"/>
      <c r="Q31" s="24"/>
    </row>
    <row r="32" ht="18.75" customHeight="1" spans="1:17">
      <c r="A32" s="218" t="s">
        <v>314</v>
      </c>
      <c r="B32" s="83" t="s">
        <v>708</v>
      </c>
      <c r="C32" s="83" t="s">
        <v>709</v>
      </c>
      <c r="D32" s="83" t="s">
        <v>695</v>
      </c>
      <c r="E32" s="100">
        <v>6</v>
      </c>
      <c r="F32" s="24"/>
      <c r="G32" s="24">
        <v>28800</v>
      </c>
      <c r="H32" s="24">
        <v>28800</v>
      </c>
      <c r="I32" s="24"/>
      <c r="J32" s="24"/>
      <c r="K32" s="24"/>
      <c r="L32" s="24"/>
      <c r="M32" s="24"/>
      <c r="N32" s="24"/>
      <c r="O32" s="24"/>
      <c r="P32" s="24"/>
      <c r="Q32" s="24"/>
    </row>
    <row r="33" ht="18.75" customHeight="1" spans="1:17">
      <c r="A33" s="218" t="s">
        <v>314</v>
      </c>
      <c r="B33" s="83" t="s">
        <v>710</v>
      </c>
      <c r="C33" s="83" t="s">
        <v>711</v>
      </c>
      <c r="D33" s="83" t="s">
        <v>695</v>
      </c>
      <c r="E33" s="100">
        <v>1</v>
      </c>
      <c r="F33" s="24"/>
      <c r="G33" s="24">
        <v>25500</v>
      </c>
      <c r="H33" s="24">
        <v>25500</v>
      </c>
      <c r="I33" s="24"/>
      <c r="J33" s="24"/>
      <c r="K33" s="24"/>
      <c r="L33" s="24"/>
      <c r="M33" s="24"/>
      <c r="N33" s="24"/>
      <c r="O33" s="24"/>
      <c r="P33" s="24"/>
      <c r="Q33" s="24"/>
    </row>
    <row r="34" ht="18.75" customHeight="1" spans="1:17">
      <c r="A34" s="218" t="s">
        <v>314</v>
      </c>
      <c r="B34" s="83" t="s">
        <v>712</v>
      </c>
      <c r="C34" s="83" t="s">
        <v>681</v>
      </c>
      <c r="D34" s="83" t="s">
        <v>695</v>
      </c>
      <c r="E34" s="100">
        <v>3</v>
      </c>
      <c r="F34" s="24"/>
      <c r="G34" s="24">
        <v>2550</v>
      </c>
      <c r="H34" s="24">
        <v>2550</v>
      </c>
      <c r="I34" s="24"/>
      <c r="J34" s="24"/>
      <c r="K34" s="24"/>
      <c r="L34" s="24"/>
      <c r="M34" s="24"/>
      <c r="N34" s="24"/>
      <c r="O34" s="24"/>
      <c r="P34" s="24"/>
      <c r="Q34" s="24"/>
    </row>
    <row r="35" ht="18.75" customHeight="1" spans="1:17">
      <c r="A35" s="85" t="s">
        <v>125</v>
      </c>
      <c r="B35" s="86"/>
      <c r="C35" s="86"/>
      <c r="D35" s="86"/>
      <c r="E35" s="98"/>
      <c r="F35" s="24"/>
      <c r="G35" s="24">
        <v>435460</v>
      </c>
      <c r="H35" s="24">
        <v>435460</v>
      </c>
      <c r="I35" s="24"/>
      <c r="J35" s="24"/>
      <c r="K35" s="24"/>
      <c r="L35" s="24"/>
      <c r="M35" s="24"/>
      <c r="N35" s="24"/>
      <c r="O35" s="24"/>
      <c r="P35" s="24"/>
      <c r="Q35" s="24"/>
    </row>
  </sheetData>
  <mergeCells count="16">
    <mergeCell ref="A3:Q3"/>
    <mergeCell ref="A4:F4"/>
    <mergeCell ref="G5:Q5"/>
    <mergeCell ref="L6:Q6"/>
    <mergeCell ref="A35:E35"/>
    <mergeCell ref="A5:A7"/>
    <mergeCell ref="B5:B7"/>
    <mergeCell ref="C5:C7"/>
    <mergeCell ref="D5:D7"/>
    <mergeCell ref="E5:E7"/>
    <mergeCell ref="F5:F7"/>
    <mergeCell ref="G6:G7"/>
    <mergeCell ref="H6:H7"/>
    <mergeCell ref="I6:I7"/>
    <mergeCell ref="J6:J7"/>
    <mergeCell ref="K6:K7"/>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2"/>
  <sheetViews>
    <sheetView showZeros="0" workbookViewId="0">
      <pane ySplit="1" topLeftCell="A2" activePane="bottomLeft" state="frozen"/>
      <selection/>
      <selection pane="bottomLeft" activeCell="A15" sqref="A15"/>
    </sheetView>
  </sheetViews>
  <sheetFormatPr defaultColWidth="9.14285714285714" defaultRowHeight="14.25" customHeight="1"/>
  <cols>
    <col min="1" max="1" width="31.4190476190476" customWidth="1"/>
    <col min="2" max="3" width="21.847619047619" customWidth="1"/>
    <col min="4" max="14" width="19" customWidth="1"/>
  </cols>
  <sheetData>
    <row r="1" customHeight="1" spans="1:14">
      <c r="A1" s="1"/>
      <c r="B1" s="1"/>
      <c r="C1" s="1"/>
      <c r="D1" s="1"/>
      <c r="E1" s="1"/>
      <c r="F1" s="1"/>
      <c r="G1" s="1"/>
      <c r="H1" s="1"/>
      <c r="I1" s="1"/>
      <c r="J1" s="1"/>
      <c r="K1" s="1"/>
      <c r="L1" s="1"/>
      <c r="M1" s="1"/>
      <c r="N1" s="1"/>
    </row>
    <row r="2" ht="15" customHeight="1" spans="1:14">
      <c r="A2" s="63"/>
      <c r="B2" s="63"/>
      <c r="C2" s="69"/>
      <c r="D2" s="63"/>
      <c r="E2" s="63"/>
      <c r="F2" s="63"/>
      <c r="G2" s="63"/>
      <c r="H2" s="70"/>
      <c r="I2" s="63"/>
      <c r="J2" s="63"/>
      <c r="K2" s="63"/>
      <c r="L2" s="40"/>
      <c r="M2" s="88"/>
      <c r="N2" s="89" t="s">
        <v>713</v>
      </c>
    </row>
    <row r="3" ht="34.5" customHeight="1" spans="1:14">
      <c r="A3" s="42" t="str">
        <f>"2025"&amp;"年部门政府购买服务预算表"</f>
        <v>2025年部门政府购买服务预算表</v>
      </c>
      <c r="B3" s="71"/>
      <c r="C3" s="53"/>
      <c r="D3" s="71"/>
      <c r="E3" s="71"/>
      <c r="F3" s="71"/>
      <c r="G3" s="71"/>
      <c r="H3" s="72"/>
      <c r="I3" s="71"/>
      <c r="J3" s="71"/>
      <c r="K3" s="71"/>
      <c r="L3" s="53"/>
      <c r="M3" s="72"/>
      <c r="N3" s="71"/>
    </row>
    <row r="4" ht="18.75" customHeight="1" spans="1:14">
      <c r="A4" s="60" t="str">
        <f>"单位名称："&amp;"中共沧源佤族自治县委组织部"</f>
        <v>单位名称：中共沧源佤族自治县委组织部</v>
      </c>
      <c r="B4" s="61"/>
      <c r="C4" s="73"/>
      <c r="D4" s="61"/>
      <c r="E4" s="61"/>
      <c r="F4" s="61"/>
      <c r="G4" s="61"/>
      <c r="H4" s="70"/>
      <c r="I4" s="63"/>
      <c r="J4" s="63"/>
      <c r="K4" s="63"/>
      <c r="L4" s="64"/>
      <c r="M4" s="90"/>
      <c r="N4" s="89" t="s">
        <v>174</v>
      </c>
    </row>
    <row r="5" ht="18.75" customHeight="1" spans="1:14">
      <c r="A5" s="12" t="s">
        <v>667</v>
      </c>
      <c r="B5" s="74" t="s">
        <v>714</v>
      </c>
      <c r="C5" s="75" t="s">
        <v>715</v>
      </c>
      <c r="D5" s="46" t="s">
        <v>194</v>
      </c>
      <c r="E5" s="46"/>
      <c r="F5" s="46"/>
      <c r="G5" s="46"/>
      <c r="H5" s="76"/>
      <c r="I5" s="46"/>
      <c r="J5" s="46"/>
      <c r="K5" s="46"/>
      <c r="L5" s="65"/>
      <c r="M5" s="76"/>
      <c r="N5" s="47"/>
    </row>
    <row r="6" ht="18.75" customHeight="1" spans="1:14">
      <c r="A6" s="17"/>
      <c r="B6" s="77"/>
      <c r="C6" s="78"/>
      <c r="D6" s="77" t="s">
        <v>56</v>
      </c>
      <c r="E6" s="77" t="s">
        <v>59</v>
      </c>
      <c r="F6" s="77" t="s">
        <v>673</v>
      </c>
      <c r="G6" s="77" t="s">
        <v>674</v>
      </c>
      <c r="H6" s="78" t="s">
        <v>675</v>
      </c>
      <c r="I6" s="91" t="s">
        <v>79</v>
      </c>
      <c r="J6" s="91"/>
      <c r="K6" s="91"/>
      <c r="L6" s="92"/>
      <c r="M6" s="93"/>
      <c r="N6" s="79"/>
    </row>
    <row r="7" ht="26.25" customHeight="1" spans="1:14">
      <c r="A7" s="19"/>
      <c r="B7" s="79"/>
      <c r="C7" s="80"/>
      <c r="D7" s="79"/>
      <c r="E7" s="79"/>
      <c r="F7" s="79"/>
      <c r="G7" s="79"/>
      <c r="H7" s="80"/>
      <c r="I7" s="79" t="s">
        <v>58</v>
      </c>
      <c r="J7" s="79" t="s">
        <v>65</v>
      </c>
      <c r="K7" s="79" t="s">
        <v>202</v>
      </c>
      <c r="L7" s="94" t="s">
        <v>67</v>
      </c>
      <c r="M7" s="80" t="s">
        <v>68</v>
      </c>
      <c r="N7" s="79" t="s">
        <v>69</v>
      </c>
    </row>
    <row r="8" ht="18.75" customHeight="1" spans="1:14">
      <c r="A8" s="81">
        <v>1</v>
      </c>
      <c r="B8" s="81">
        <v>2</v>
      </c>
      <c r="C8" s="81">
        <v>3</v>
      </c>
      <c r="D8" s="81">
        <v>4</v>
      </c>
      <c r="E8" s="81">
        <v>5</v>
      </c>
      <c r="F8" s="81">
        <v>6</v>
      </c>
      <c r="G8" s="81">
        <v>7</v>
      </c>
      <c r="H8" s="81">
        <v>8</v>
      </c>
      <c r="I8" s="81">
        <v>9</v>
      </c>
      <c r="J8" s="81">
        <v>10</v>
      </c>
      <c r="K8" s="81">
        <v>11</v>
      </c>
      <c r="L8" s="81">
        <v>12</v>
      </c>
      <c r="M8" s="81">
        <v>13</v>
      </c>
      <c r="N8" s="81">
        <v>14</v>
      </c>
    </row>
    <row r="9" ht="18.75" customHeight="1" spans="1:14">
      <c r="A9" s="82"/>
      <c r="B9" s="83"/>
      <c r="C9" s="84"/>
      <c r="D9" s="24"/>
      <c r="E9" s="24"/>
      <c r="F9" s="24"/>
      <c r="G9" s="24"/>
      <c r="H9" s="24"/>
      <c r="I9" s="24"/>
      <c r="J9" s="24"/>
      <c r="K9" s="24"/>
      <c r="L9" s="24"/>
      <c r="M9" s="24"/>
      <c r="N9" s="24"/>
    </row>
    <row r="10" ht="18.75" customHeight="1" spans="1:14">
      <c r="A10" s="82"/>
      <c r="B10" s="83"/>
      <c r="C10" s="84"/>
      <c r="D10" s="24"/>
      <c r="E10" s="24"/>
      <c r="F10" s="24"/>
      <c r="G10" s="24"/>
      <c r="H10" s="24"/>
      <c r="I10" s="24"/>
      <c r="J10" s="24"/>
      <c r="K10" s="24"/>
      <c r="L10" s="24"/>
      <c r="M10" s="24"/>
      <c r="N10" s="24"/>
    </row>
    <row r="11" ht="18.75" customHeight="1" spans="1:14">
      <c r="A11" s="85" t="s">
        <v>125</v>
      </c>
      <c r="B11" s="86"/>
      <c r="C11" s="87"/>
      <c r="D11" s="24"/>
      <c r="E11" s="24"/>
      <c r="F11" s="24"/>
      <c r="G11" s="24"/>
      <c r="H11" s="24"/>
      <c r="I11" s="24"/>
      <c r="J11" s="24"/>
      <c r="K11" s="24"/>
      <c r="L11" s="24"/>
      <c r="M11" s="24"/>
      <c r="N11" s="24"/>
    </row>
    <row r="12" customHeight="1" spans="1:1">
      <c r="A12" s="39" t="s">
        <v>665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showZeros="0" workbookViewId="0">
      <pane ySplit="1" topLeftCell="A2" activePane="bottomLeft" state="frozen"/>
      <selection/>
      <selection pane="bottomLeft" activeCell="D16" sqref="D16"/>
    </sheetView>
  </sheetViews>
  <sheetFormatPr defaultColWidth="9.14285714285714" defaultRowHeight="14.25" customHeight="1"/>
  <cols>
    <col min="1" max="1" width="37.7142857142857" customWidth="1"/>
    <col min="2" max="4" width="17.5714285714286" customWidth="1"/>
    <col min="5" max="9" width="15.7142857142857" customWidth="1"/>
  </cols>
  <sheetData>
    <row r="1" customHeight="1" spans="1:9">
      <c r="A1" s="1"/>
      <c r="B1" s="1"/>
      <c r="C1" s="1"/>
      <c r="D1" s="1"/>
      <c r="E1" s="1"/>
      <c r="F1" s="1"/>
      <c r="G1" s="1"/>
      <c r="H1" s="1"/>
      <c r="I1" s="1"/>
    </row>
    <row r="2" ht="15" customHeight="1" spans="1:9">
      <c r="A2" s="31"/>
      <c r="B2" s="31"/>
      <c r="C2" s="31"/>
      <c r="D2" s="58"/>
      <c r="G2" s="40"/>
      <c r="H2" s="40"/>
      <c r="I2" s="40" t="s">
        <v>716</v>
      </c>
    </row>
    <row r="3" ht="27.75" customHeight="1" spans="1:9">
      <c r="A3" s="59" t="str">
        <f>"2025"&amp;"年县对下转移支付预算表"</f>
        <v>2025年县对下转移支付预算表</v>
      </c>
      <c r="B3" s="7"/>
      <c r="C3" s="7"/>
      <c r="D3" s="7"/>
      <c r="E3" s="7"/>
      <c r="F3" s="7"/>
      <c r="G3" s="53"/>
      <c r="H3" s="53"/>
      <c r="I3" s="7"/>
    </row>
    <row r="4" ht="18.75" customHeight="1" spans="1:9">
      <c r="A4" s="60" t="str">
        <f>"单位名称："&amp;"中共沧源佤族自治县委组织部"</f>
        <v>单位名称：中共沧源佤族自治县委组织部</v>
      </c>
      <c r="B4" s="61"/>
      <c r="C4" s="61"/>
      <c r="D4" s="62"/>
      <c r="E4" s="63"/>
      <c r="G4" s="64"/>
      <c r="H4" s="64"/>
      <c r="I4" s="40" t="s">
        <v>174</v>
      </c>
    </row>
    <row r="5" ht="18.75" customHeight="1" spans="1:9">
      <c r="A5" s="32" t="s">
        <v>717</v>
      </c>
      <c r="B5" s="13" t="s">
        <v>194</v>
      </c>
      <c r="C5" s="14"/>
      <c r="D5" s="14"/>
      <c r="E5" s="13" t="s">
        <v>718</v>
      </c>
      <c r="F5" s="14"/>
      <c r="G5" s="65"/>
      <c r="H5" s="65"/>
      <c r="I5" s="15"/>
    </row>
    <row r="6" ht="18.75" customHeight="1" spans="1:9">
      <c r="A6" s="34"/>
      <c r="B6" s="33" t="s">
        <v>56</v>
      </c>
      <c r="C6" s="12" t="s">
        <v>59</v>
      </c>
      <c r="D6" s="66" t="s">
        <v>719</v>
      </c>
      <c r="E6" s="67" t="s">
        <v>720</v>
      </c>
      <c r="F6" s="67" t="s">
        <v>720</v>
      </c>
      <c r="G6" s="67" t="s">
        <v>720</v>
      </c>
      <c r="H6" s="67" t="s">
        <v>720</v>
      </c>
      <c r="I6" s="67" t="s">
        <v>720</v>
      </c>
    </row>
    <row r="7" ht="18.75" customHeight="1" spans="1:9">
      <c r="A7" s="67">
        <v>1</v>
      </c>
      <c r="B7" s="67">
        <v>2</v>
      </c>
      <c r="C7" s="67">
        <v>3</v>
      </c>
      <c r="D7" s="67">
        <v>4</v>
      </c>
      <c r="E7" s="67">
        <v>5</v>
      </c>
      <c r="F7" s="67">
        <v>6</v>
      </c>
      <c r="G7" s="67">
        <v>7</v>
      </c>
      <c r="H7" s="67">
        <v>8</v>
      </c>
      <c r="I7" s="67">
        <v>9</v>
      </c>
    </row>
    <row r="8" ht="18.75" customHeight="1" spans="1:9">
      <c r="A8" s="35"/>
      <c r="B8" s="24"/>
      <c r="C8" s="24"/>
      <c r="D8" s="24"/>
      <c r="E8" s="24"/>
      <c r="F8" s="24"/>
      <c r="G8" s="24"/>
      <c r="H8" s="24"/>
      <c r="I8" s="24"/>
    </row>
    <row r="9" ht="18.75" customHeight="1" spans="1:9">
      <c r="A9" s="35"/>
      <c r="B9" s="24"/>
      <c r="C9" s="24"/>
      <c r="D9" s="24"/>
      <c r="E9" s="24"/>
      <c r="F9" s="24"/>
      <c r="G9" s="24"/>
      <c r="H9" s="24"/>
      <c r="I9" s="24"/>
    </row>
    <row r="10" ht="20" customHeight="1" spans="1:1">
      <c r="A10" s="68" t="s">
        <v>665</v>
      </c>
    </row>
  </sheetData>
  <mergeCells count="5">
    <mergeCell ref="A3:I3"/>
    <mergeCell ref="A4:E4"/>
    <mergeCell ref="B5:D5"/>
    <mergeCell ref="E5:I5"/>
    <mergeCell ref="A5:A6"/>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pane ySplit="1" topLeftCell="A2" activePane="bottomLeft" state="frozen"/>
      <selection/>
      <selection pane="bottomLeft" activeCell="C16" sqref="C16"/>
    </sheetView>
  </sheetViews>
  <sheetFormatPr defaultColWidth="9.14285714285714" defaultRowHeight="12" customHeight="1"/>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customHeight="1" spans="1:10">
      <c r="A1" s="1"/>
      <c r="B1" s="1"/>
      <c r="C1" s="1"/>
      <c r="D1" s="1"/>
      <c r="E1" s="1"/>
      <c r="F1" s="1"/>
      <c r="G1" s="1"/>
      <c r="H1" s="1"/>
      <c r="I1" s="1"/>
      <c r="J1" s="1"/>
    </row>
    <row r="2" ht="15" customHeight="1" spans="10:10">
      <c r="J2" s="40" t="s">
        <v>721</v>
      </c>
    </row>
    <row r="3" ht="36" customHeight="1" spans="1:10">
      <c r="A3" s="6" t="str">
        <f>"2025"&amp;"年县对下转移支付绩效目标表"</f>
        <v>2025年县对下转移支付绩效目标表</v>
      </c>
      <c r="B3" s="7"/>
      <c r="C3" s="7"/>
      <c r="D3" s="7"/>
      <c r="E3" s="7"/>
      <c r="F3" s="53"/>
      <c r="G3" s="7"/>
      <c r="H3" s="53"/>
      <c r="I3" s="53"/>
      <c r="J3" s="7"/>
    </row>
    <row r="4" ht="18.75" customHeight="1" spans="1:8">
      <c r="A4" s="8" t="str">
        <f>"单位名称："&amp;"中共沧源佤族自治县委组织部"</f>
        <v>单位名称：中共沧源佤族自治县委组织部</v>
      </c>
      <c r="B4" s="4"/>
      <c r="C4" s="4"/>
      <c r="D4" s="4"/>
      <c r="E4" s="4"/>
      <c r="F4" s="39"/>
      <c r="G4" s="4"/>
      <c r="H4" s="39"/>
    </row>
    <row r="5" ht="18.75" customHeight="1" spans="1:10">
      <c r="A5" s="48" t="s">
        <v>319</v>
      </c>
      <c r="B5" s="48" t="s">
        <v>320</v>
      </c>
      <c r="C5" s="48" t="s">
        <v>321</v>
      </c>
      <c r="D5" s="48" t="s">
        <v>322</v>
      </c>
      <c r="E5" s="48" t="s">
        <v>323</v>
      </c>
      <c r="F5" s="54" t="s">
        <v>324</v>
      </c>
      <c r="G5" s="48" t="s">
        <v>325</v>
      </c>
      <c r="H5" s="54" t="s">
        <v>326</v>
      </c>
      <c r="I5" s="54" t="s">
        <v>327</v>
      </c>
      <c r="J5" s="48" t="s">
        <v>328</v>
      </c>
    </row>
    <row r="6" ht="18.75" customHeight="1" spans="1:10">
      <c r="A6" s="48">
        <v>1</v>
      </c>
      <c r="B6" s="48">
        <v>2</v>
      </c>
      <c r="C6" s="48">
        <v>3</v>
      </c>
      <c r="D6" s="48">
        <v>4</v>
      </c>
      <c r="E6" s="48">
        <v>5</v>
      </c>
      <c r="F6" s="54">
        <v>6</v>
      </c>
      <c r="G6" s="48">
        <v>7</v>
      </c>
      <c r="H6" s="54">
        <v>8</v>
      </c>
      <c r="I6" s="54">
        <v>9</v>
      </c>
      <c r="J6" s="48">
        <v>10</v>
      </c>
    </row>
    <row r="7" ht="18.75" customHeight="1" spans="1:10">
      <c r="A7" s="22"/>
      <c r="B7" s="49"/>
      <c r="C7" s="49"/>
      <c r="D7" s="49"/>
      <c r="E7" s="55"/>
      <c r="F7" s="56"/>
      <c r="G7" s="55"/>
      <c r="H7" s="56"/>
      <c r="I7" s="56"/>
      <c r="J7" s="55"/>
    </row>
    <row r="8" ht="18.75" customHeight="1" spans="1:10">
      <c r="A8" s="22"/>
      <c r="B8" s="22"/>
      <c r="C8" s="22"/>
      <c r="D8" s="22"/>
      <c r="E8" s="22"/>
      <c r="F8" s="57"/>
      <c r="G8" s="22"/>
      <c r="H8" s="22"/>
      <c r="I8" s="22"/>
      <c r="J8" s="22"/>
    </row>
    <row r="9" ht="23" customHeight="1" spans="1:1">
      <c r="A9" s="8" t="s">
        <v>665</v>
      </c>
    </row>
  </sheetData>
  <mergeCells count="2">
    <mergeCell ref="A3:J3"/>
    <mergeCell ref="A4:H4"/>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ySplit="1" topLeftCell="A2" activePane="bottomLeft" state="frozen"/>
      <selection/>
      <selection pane="bottomLeft" activeCell="A10" sqref="A10"/>
    </sheetView>
  </sheetViews>
  <sheetFormatPr defaultColWidth="9.14285714285714" defaultRowHeight="12" customHeight="1"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customHeight="1" spans="1:8">
      <c r="A1" s="1"/>
      <c r="B1" s="1"/>
      <c r="C1" s="1"/>
      <c r="D1" s="1"/>
      <c r="E1" s="1"/>
      <c r="F1" s="1"/>
      <c r="G1" s="1"/>
      <c r="H1" s="1"/>
    </row>
    <row r="2" ht="15" customHeight="1" spans="1:8">
      <c r="A2" s="2"/>
      <c r="B2" s="2"/>
      <c r="C2" s="2"/>
      <c r="D2" s="2"/>
      <c r="E2" s="2"/>
      <c r="F2" s="2"/>
      <c r="G2" s="2"/>
      <c r="H2" s="41" t="s">
        <v>722</v>
      </c>
    </row>
    <row r="3" ht="34.5" customHeight="1" spans="1:8">
      <c r="A3" s="42" t="str">
        <f>"2025"&amp;"年新增资产配置表"</f>
        <v>2025年新增资产配置表</v>
      </c>
      <c r="B3" s="7"/>
      <c r="C3" s="7"/>
      <c r="D3" s="7"/>
      <c r="E3" s="7"/>
      <c r="F3" s="7"/>
      <c r="G3" s="7"/>
      <c r="H3" s="7"/>
    </row>
    <row r="4" ht="18.75" customHeight="1" spans="1:8">
      <c r="A4" s="43" t="str">
        <f>"单位名称："&amp;"中共沧源佤族自治县委组织部"</f>
        <v>单位名称：中共沧源佤族自治县委组织部</v>
      </c>
      <c r="B4" s="9"/>
      <c r="C4" s="4"/>
      <c r="H4" s="44" t="s">
        <v>174</v>
      </c>
    </row>
    <row r="5" ht="18.75" customHeight="1" spans="1:8">
      <c r="A5" s="12" t="s">
        <v>187</v>
      </c>
      <c r="B5" s="12" t="s">
        <v>723</v>
      </c>
      <c r="C5" s="12" t="s">
        <v>724</v>
      </c>
      <c r="D5" s="12" t="s">
        <v>725</v>
      </c>
      <c r="E5" s="12" t="s">
        <v>726</v>
      </c>
      <c r="F5" s="45" t="s">
        <v>727</v>
      </c>
      <c r="G5" s="46"/>
      <c r="H5" s="47"/>
    </row>
    <row r="6" ht="18.75" customHeight="1" spans="1:8">
      <c r="A6" s="19"/>
      <c r="B6" s="19"/>
      <c r="C6" s="19"/>
      <c r="D6" s="19"/>
      <c r="E6" s="19"/>
      <c r="F6" s="48" t="s">
        <v>671</v>
      </c>
      <c r="G6" s="48" t="s">
        <v>728</v>
      </c>
      <c r="H6" s="48" t="s">
        <v>729</v>
      </c>
    </row>
    <row r="7" ht="18.75" customHeight="1" spans="1:8">
      <c r="A7" s="48">
        <v>1</v>
      </c>
      <c r="B7" s="48">
        <v>2</v>
      </c>
      <c r="C7" s="48">
        <v>3</v>
      </c>
      <c r="D7" s="48">
        <v>4</v>
      </c>
      <c r="E7" s="48">
        <v>5</v>
      </c>
      <c r="F7" s="48">
        <v>6</v>
      </c>
      <c r="G7" s="48">
        <v>7</v>
      </c>
      <c r="H7" s="48">
        <v>8</v>
      </c>
    </row>
    <row r="8" ht="18.75" customHeight="1" spans="1:8">
      <c r="A8" s="49"/>
      <c r="B8" s="49"/>
      <c r="C8" s="35"/>
      <c r="D8" s="35"/>
      <c r="E8" s="35"/>
      <c r="F8" s="50"/>
      <c r="G8" s="24"/>
      <c r="H8" s="24"/>
    </row>
    <row r="9" ht="18.75" customHeight="1" spans="1:8">
      <c r="A9" s="27" t="s">
        <v>56</v>
      </c>
      <c r="B9" s="51"/>
      <c r="C9" s="51"/>
      <c r="D9" s="51"/>
      <c r="E9" s="52"/>
      <c r="F9" s="50"/>
      <c r="G9" s="24"/>
      <c r="H9" s="24"/>
    </row>
    <row r="10" ht="24" customHeight="1" spans="1:1">
      <c r="A10" s="8" t="s">
        <v>665</v>
      </c>
    </row>
  </sheetData>
  <mergeCells count="9">
    <mergeCell ref="A3:H3"/>
    <mergeCell ref="A4:C4"/>
    <mergeCell ref="F5:H5"/>
    <mergeCell ref="A9:E9"/>
    <mergeCell ref="A5:A6"/>
    <mergeCell ref="B5:B6"/>
    <mergeCell ref="C5:C6"/>
    <mergeCell ref="D5:D6"/>
    <mergeCell ref="E5:E6"/>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pane ySplit="1" topLeftCell="A2" activePane="bottomLeft" state="frozen"/>
      <selection/>
      <selection pane="bottomLeft" activeCell="E37" sqref="E37"/>
    </sheetView>
  </sheetViews>
  <sheetFormatPr defaultColWidth="9.14285714285714" defaultRowHeight="14.25" customHeight="1"/>
  <cols>
    <col min="1" max="1" width="13.4190476190476" customWidth="1"/>
    <col min="2" max="2" width="43.8666666666667" customWidth="1"/>
    <col min="3" max="3" width="23.847619047619" customWidth="1"/>
    <col min="4" max="4" width="11.1428571428571" customWidth="1"/>
    <col min="5" max="5" width="33.1619047619048" customWidth="1"/>
    <col min="6" max="6" width="9.84761904761905" customWidth="1"/>
    <col min="7" max="7" width="17.7142857142857" customWidth="1"/>
    <col min="8" max="11" width="15.4190476190476" customWidth="1"/>
  </cols>
  <sheetData>
    <row r="1" customHeight="1" spans="1:11">
      <c r="A1" s="1"/>
      <c r="B1" s="1"/>
      <c r="C1" s="1"/>
      <c r="D1" s="1"/>
      <c r="E1" s="1"/>
      <c r="F1" s="1"/>
      <c r="G1" s="1"/>
      <c r="H1" s="1"/>
      <c r="I1" s="1"/>
      <c r="J1" s="1"/>
      <c r="K1" s="1"/>
    </row>
    <row r="2" ht="15" customHeight="1" spans="4:11">
      <c r="D2" s="30"/>
      <c r="E2" s="30"/>
      <c r="F2" s="30"/>
      <c r="G2" s="30"/>
      <c r="H2" s="31"/>
      <c r="I2" s="31"/>
      <c r="J2" s="31"/>
      <c r="K2" s="40" t="s">
        <v>730</v>
      </c>
    </row>
    <row r="3" ht="42.75" customHeight="1" spans="1:11">
      <c r="A3" s="6" t="str">
        <f>"2025"&amp;"年转移支付补助项目支出预算表"</f>
        <v>2025年转移支付补助项目支出预算表</v>
      </c>
      <c r="B3" s="7"/>
      <c r="C3" s="7"/>
      <c r="D3" s="7"/>
      <c r="E3" s="7"/>
      <c r="F3" s="7"/>
      <c r="G3" s="7"/>
      <c r="H3" s="7"/>
      <c r="I3" s="7"/>
      <c r="J3" s="7"/>
      <c r="K3" s="7"/>
    </row>
    <row r="4" ht="18.75" customHeight="1" spans="1:11">
      <c r="A4" s="8" t="str">
        <f>"单位名称："&amp;"中共沧源佤族自治县委组织部"</f>
        <v>单位名称：中共沧源佤族自治县委组织部</v>
      </c>
      <c r="B4" s="9"/>
      <c r="C4" s="9"/>
      <c r="D4" s="9"/>
      <c r="E4" s="9"/>
      <c r="F4" s="9"/>
      <c r="G4" s="9"/>
      <c r="H4" s="10"/>
      <c r="I4" s="10"/>
      <c r="J4" s="10"/>
      <c r="K4" s="5" t="s">
        <v>174</v>
      </c>
    </row>
    <row r="5" ht="18.75" customHeight="1" spans="1:11">
      <c r="A5" s="11" t="s">
        <v>266</v>
      </c>
      <c r="B5" s="11" t="s">
        <v>189</v>
      </c>
      <c r="C5" s="11" t="s">
        <v>267</v>
      </c>
      <c r="D5" s="12" t="s">
        <v>190</v>
      </c>
      <c r="E5" s="12" t="s">
        <v>191</v>
      </c>
      <c r="F5" s="12" t="s">
        <v>268</v>
      </c>
      <c r="G5" s="12" t="s">
        <v>269</v>
      </c>
      <c r="H5" s="32" t="s">
        <v>56</v>
      </c>
      <c r="I5" s="13" t="s">
        <v>731</v>
      </c>
      <c r="J5" s="14"/>
      <c r="K5" s="15"/>
    </row>
    <row r="6" ht="18.75" customHeight="1" spans="1:11">
      <c r="A6" s="16"/>
      <c r="B6" s="16"/>
      <c r="C6" s="16"/>
      <c r="D6" s="17"/>
      <c r="E6" s="17"/>
      <c r="F6" s="17"/>
      <c r="G6" s="17"/>
      <c r="H6" s="33"/>
      <c r="I6" s="12" t="s">
        <v>59</v>
      </c>
      <c r="J6" s="12" t="s">
        <v>60</v>
      </c>
      <c r="K6" s="12" t="s">
        <v>61</v>
      </c>
    </row>
    <row r="7" ht="18.75" customHeight="1" spans="1:11">
      <c r="A7" s="18"/>
      <c r="B7" s="18"/>
      <c r="C7" s="18"/>
      <c r="D7" s="19"/>
      <c r="E7" s="19"/>
      <c r="F7" s="19"/>
      <c r="G7" s="19"/>
      <c r="H7" s="34"/>
      <c r="I7" s="19" t="s">
        <v>58</v>
      </c>
      <c r="J7" s="19"/>
      <c r="K7" s="19"/>
    </row>
    <row r="8" ht="18.75" customHeight="1" spans="1:11">
      <c r="A8" s="20">
        <v>1</v>
      </c>
      <c r="B8" s="20">
        <v>2</v>
      </c>
      <c r="C8" s="20">
        <v>3</v>
      </c>
      <c r="D8" s="20">
        <v>4</v>
      </c>
      <c r="E8" s="20">
        <v>5</v>
      </c>
      <c r="F8" s="20">
        <v>6</v>
      </c>
      <c r="G8" s="20">
        <v>7</v>
      </c>
      <c r="H8" s="20">
        <v>8</v>
      </c>
      <c r="I8" s="20">
        <v>9</v>
      </c>
      <c r="J8" s="21">
        <v>10</v>
      </c>
      <c r="K8" s="21">
        <v>11</v>
      </c>
    </row>
    <row r="9" ht="18.75" customHeight="1" spans="1:11">
      <c r="A9" s="35"/>
      <c r="B9" s="22"/>
      <c r="C9" s="35"/>
      <c r="D9" s="35"/>
      <c r="E9" s="35"/>
      <c r="F9" s="35"/>
      <c r="G9" s="35"/>
      <c r="H9" s="24"/>
      <c r="I9" s="24"/>
      <c r="J9" s="24"/>
      <c r="K9" s="24"/>
    </row>
    <row r="10" ht="18.75" customHeight="1" spans="1:11">
      <c r="A10" s="22"/>
      <c r="B10" s="22"/>
      <c r="C10" s="22"/>
      <c r="D10" s="22"/>
      <c r="E10" s="22"/>
      <c r="F10" s="22"/>
      <c r="G10" s="22"/>
      <c r="H10" s="24"/>
      <c r="I10" s="24"/>
      <c r="J10" s="24"/>
      <c r="K10" s="24"/>
    </row>
    <row r="11" ht="18.75" customHeight="1" spans="1:11">
      <c r="A11" s="36" t="s">
        <v>125</v>
      </c>
      <c r="B11" s="37"/>
      <c r="C11" s="37"/>
      <c r="D11" s="37"/>
      <c r="E11" s="37"/>
      <c r="F11" s="37"/>
      <c r="G11" s="38"/>
      <c r="H11" s="24"/>
      <c r="I11" s="24"/>
      <c r="J11" s="24"/>
      <c r="K11" s="24"/>
    </row>
    <row r="12" customHeight="1" spans="1:1">
      <c r="A12" s="39" t="s">
        <v>665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topLeftCell="C1" workbookViewId="0">
      <pane ySplit="1" topLeftCell="A2" activePane="bottomLeft" state="frozen"/>
      <selection/>
      <selection pane="bottomLeft" activeCell="A1" sqref="A1"/>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20.4190476190476" customWidth="1"/>
    <col min="5" max="7" width="23.847619047619" customWidth="1"/>
  </cols>
  <sheetData>
    <row r="1" customHeight="1" spans="1:7">
      <c r="A1" s="1"/>
      <c r="B1" s="1"/>
      <c r="C1" s="1"/>
      <c r="D1" s="1"/>
      <c r="E1" s="1"/>
      <c r="F1" s="1"/>
      <c r="G1" s="1"/>
    </row>
    <row r="2" ht="15" customHeight="1" spans="1:7">
      <c r="A2" s="2"/>
      <c r="B2" s="2"/>
      <c r="C2" s="2"/>
      <c r="D2" s="3"/>
      <c r="E2" s="4"/>
      <c r="F2" s="4"/>
      <c r="G2" s="5" t="s">
        <v>732</v>
      </c>
    </row>
    <row r="3" ht="36.75" customHeight="1" spans="1:7">
      <c r="A3" s="6" t="str">
        <f>"2025"&amp;"年部门项目中期规划预算表"</f>
        <v>2025年部门项目中期规划预算表</v>
      </c>
      <c r="B3" s="7"/>
      <c r="C3" s="7"/>
      <c r="D3" s="7"/>
      <c r="E3" s="7"/>
      <c r="F3" s="7"/>
      <c r="G3" s="7"/>
    </row>
    <row r="4" ht="18.75" customHeight="1" spans="1:7">
      <c r="A4" s="8" t="str">
        <f>"单位名称："&amp;"中共沧源佤族自治县委组织部"</f>
        <v>单位名称：中共沧源佤族自治县委组织部</v>
      </c>
      <c r="B4" s="9"/>
      <c r="C4" s="9"/>
      <c r="D4" s="9"/>
      <c r="E4" s="10"/>
      <c r="F4" s="10"/>
      <c r="G4" s="5" t="s">
        <v>174</v>
      </c>
    </row>
    <row r="5" ht="18.75" customHeight="1" spans="1:7">
      <c r="A5" s="11" t="s">
        <v>267</v>
      </c>
      <c r="B5" s="11" t="s">
        <v>266</v>
      </c>
      <c r="C5" s="11" t="s">
        <v>189</v>
      </c>
      <c r="D5" s="12" t="s">
        <v>733</v>
      </c>
      <c r="E5" s="13" t="s">
        <v>59</v>
      </c>
      <c r="F5" s="14"/>
      <c r="G5" s="15"/>
    </row>
    <row r="6" ht="18.75" customHeight="1" spans="1:7">
      <c r="A6" s="16"/>
      <c r="B6" s="16"/>
      <c r="C6" s="16"/>
      <c r="D6" s="17"/>
      <c r="E6" s="11" t="str">
        <f>"2025"&amp;"年"</f>
        <v>2025年</v>
      </c>
      <c r="F6" s="11" t="str">
        <f>"2025"+1&amp;"年"</f>
        <v>2026年</v>
      </c>
      <c r="G6" s="12" t="str">
        <f>"2025"+2&amp;"年"</f>
        <v>2027年</v>
      </c>
    </row>
    <row r="7" ht="18.75" customHeight="1" spans="1:7">
      <c r="A7" s="18"/>
      <c r="B7" s="18"/>
      <c r="C7" s="18"/>
      <c r="D7" s="19"/>
      <c r="E7" s="18" t="s">
        <v>58</v>
      </c>
      <c r="F7" s="18"/>
      <c r="G7" s="19"/>
    </row>
    <row r="8" ht="18.75" customHeight="1" spans="1:7">
      <c r="A8" s="20">
        <v>1</v>
      </c>
      <c r="B8" s="20">
        <v>2</v>
      </c>
      <c r="C8" s="20">
        <v>3</v>
      </c>
      <c r="D8" s="20">
        <v>4</v>
      </c>
      <c r="E8" s="20">
        <v>5</v>
      </c>
      <c r="F8" s="20">
        <v>6</v>
      </c>
      <c r="G8" s="21">
        <v>7</v>
      </c>
    </row>
    <row r="9" ht="18.75" customHeight="1" spans="1:7">
      <c r="A9" s="22" t="s">
        <v>71</v>
      </c>
      <c r="B9" s="23"/>
      <c r="C9" s="23"/>
      <c r="D9" s="22"/>
      <c r="E9" s="24">
        <v>9064000</v>
      </c>
      <c r="F9" s="24"/>
      <c r="G9" s="24"/>
    </row>
    <row r="10" ht="18.75" customHeight="1" spans="1:7">
      <c r="A10" s="25" t="s">
        <v>71</v>
      </c>
      <c r="B10" s="22"/>
      <c r="C10" s="22"/>
      <c r="D10" s="22"/>
      <c r="E10" s="24">
        <v>9064000</v>
      </c>
      <c r="F10" s="24"/>
      <c r="G10" s="24"/>
    </row>
    <row r="11" ht="18.75" customHeight="1" spans="1:7">
      <c r="A11" s="26"/>
      <c r="B11" s="22" t="s">
        <v>734</v>
      </c>
      <c r="C11" s="22" t="s">
        <v>293</v>
      </c>
      <c r="D11" s="22" t="s">
        <v>735</v>
      </c>
      <c r="E11" s="24">
        <v>100000</v>
      </c>
      <c r="F11" s="24"/>
      <c r="G11" s="24"/>
    </row>
    <row r="12" ht="18.75" customHeight="1" spans="1:7">
      <c r="A12" s="26"/>
      <c r="B12" s="22" t="s">
        <v>734</v>
      </c>
      <c r="C12" s="22" t="s">
        <v>279</v>
      </c>
      <c r="D12" s="22" t="s">
        <v>735</v>
      </c>
      <c r="E12" s="24">
        <v>340000</v>
      </c>
      <c r="F12" s="24"/>
      <c r="G12" s="24"/>
    </row>
    <row r="13" ht="18.75" customHeight="1" spans="1:7">
      <c r="A13" s="26"/>
      <c r="B13" s="22" t="s">
        <v>734</v>
      </c>
      <c r="C13" s="22" t="s">
        <v>289</v>
      </c>
      <c r="D13" s="22" t="s">
        <v>735</v>
      </c>
      <c r="E13" s="24">
        <v>150000</v>
      </c>
      <c r="F13" s="24"/>
      <c r="G13" s="24"/>
    </row>
    <row r="14" ht="18.75" customHeight="1" spans="1:7">
      <c r="A14" s="26"/>
      <c r="B14" s="22" t="s">
        <v>734</v>
      </c>
      <c r="C14" s="22" t="s">
        <v>275</v>
      </c>
      <c r="D14" s="22" t="s">
        <v>735</v>
      </c>
      <c r="E14" s="24">
        <v>100000</v>
      </c>
      <c r="F14" s="24"/>
      <c r="G14" s="24"/>
    </row>
    <row r="15" ht="18.75" customHeight="1" spans="1:7">
      <c r="A15" s="26"/>
      <c r="B15" s="22" t="s">
        <v>734</v>
      </c>
      <c r="C15" s="22" t="s">
        <v>277</v>
      </c>
      <c r="D15" s="22" t="s">
        <v>735</v>
      </c>
      <c r="E15" s="24">
        <v>790000</v>
      </c>
      <c r="F15" s="24"/>
      <c r="G15" s="24"/>
    </row>
    <row r="16" ht="18.75" customHeight="1" spans="1:7">
      <c r="A16" s="26"/>
      <c r="B16" s="22" t="s">
        <v>734</v>
      </c>
      <c r="C16" s="22" t="s">
        <v>295</v>
      </c>
      <c r="D16" s="22" t="s">
        <v>735</v>
      </c>
      <c r="E16" s="24">
        <v>20000</v>
      </c>
      <c r="F16" s="24"/>
      <c r="G16" s="24"/>
    </row>
    <row r="17" ht="18.75" customHeight="1" spans="1:7">
      <c r="A17" s="26"/>
      <c r="B17" s="22" t="s">
        <v>734</v>
      </c>
      <c r="C17" s="22" t="s">
        <v>305</v>
      </c>
      <c r="D17" s="22" t="s">
        <v>735</v>
      </c>
      <c r="E17" s="24">
        <v>400000</v>
      </c>
      <c r="F17" s="24"/>
      <c r="G17" s="24"/>
    </row>
    <row r="18" ht="18.75" customHeight="1" spans="1:7">
      <c r="A18" s="26"/>
      <c r="B18" s="22" t="s">
        <v>734</v>
      </c>
      <c r="C18" s="22" t="s">
        <v>285</v>
      </c>
      <c r="D18" s="22" t="s">
        <v>735</v>
      </c>
      <c r="E18" s="24">
        <v>550000</v>
      </c>
      <c r="F18" s="24"/>
      <c r="G18" s="24"/>
    </row>
    <row r="19" ht="18.75" customHeight="1" spans="1:7">
      <c r="A19" s="26"/>
      <c r="B19" s="22" t="s">
        <v>734</v>
      </c>
      <c r="C19" s="22" t="s">
        <v>307</v>
      </c>
      <c r="D19" s="22" t="s">
        <v>735</v>
      </c>
      <c r="E19" s="24">
        <v>284000</v>
      </c>
      <c r="F19" s="24"/>
      <c r="G19" s="24"/>
    </row>
    <row r="20" ht="18.75" customHeight="1" spans="1:7">
      <c r="A20" s="26"/>
      <c r="B20" s="22" t="s">
        <v>734</v>
      </c>
      <c r="C20" s="22" t="s">
        <v>309</v>
      </c>
      <c r="D20" s="22" t="s">
        <v>735</v>
      </c>
      <c r="E20" s="24">
        <v>50000</v>
      </c>
      <c r="F20" s="24"/>
      <c r="G20" s="24"/>
    </row>
    <row r="21" ht="18.75" customHeight="1" spans="1:7">
      <c r="A21" s="26"/>
      <c r="B21" s="22" t="s">
        <v>734</v>
      </c>
      <c r="C21" s="22" t="s">
        <v>299</v>
      </c>
      <c r="D21" s="22" t="s">
        <v>735</v>
      </c>
      <c r="E21" s="24">
        <v>180000</v>
      </c>
      <c r="F21" s="24"/>
      <c r="G21" s="24"/>
    </row>
    <row r="22" ht="18.75" customHeight="1" spans="1:7">
      <c r="A22" s="26"/>
      <c r="B22" s="22" t="s">
        <v>734</v>
      </c>
      <c r="C22" s="22" t="s">
        <v>314</v>
      </c>
      <c r="D22" s="22" t="s">
        <v>735</v>
      </c>
      <c r="E22" s="24">
        <v>490000</v>
      </c>
      <c r="F22" s="24"/>
      <c r="G22" s="24"/>
    </row>
    <row r="23" ht="18.75" customHeight="1" spans="1:7">
      <c r="A23" s="26"/>
      <c r="B23" s="22" t="s">
        <v>734</v>
      </c>
      <c r="C23" s="22" t="s">
        <v>316</v>
      </c>
      <c r="D23" s="22" t="s">
        <v>735</v>
      </c>
      <c r="E23" s="24">
        <v>5500000</v>
      </c>
      <c r="F23" s="24"/>
      <c r="G23" s="24"/>
    </row>
    <row r="24" ht="18.75" customHeight="1" spans="1:7">
      <c r="A24" s="26"/>
      <c r="B24" s="22" t="s">
        <v>734</v>
      </c>
      <c r="C24" s="22" t="s">
        <v>272</v>
      </c>
      <c r="D24" s="22" t="s">
        <v>735</v>
      </c>
      <c r="E24" s="24">
        <v>30000</v>
      </c>
      <c r="F24" s="24"/>
      <c r="G24" s="24"/>
    </row>
    <row r="25" ht="18.75" customHeight="1" spans="1:7">
      <c r="A25" s="26"/>
      <c r="B25" s="22" t="s">
        <v>736</v>
      </c>
      <c r="C25" s="22" t="s">
        <v>311</v>
      </c>
      <c r="D25" s="22" t="s">
        <v>735</v>
      </c>
      <c r="E25" s="24">
        <v>80000</v>
      </c>
      <c r="F25" s="24"/>
      <c r="G25" s="24"/>
    </row>
    <row r="26" ht="18.75" customHeight="1" spans="1:7">
      <c r="A26" s="27" t="s">
        <v>56</v>
      </c>
      <c r="B26" s="28" t="s">
        <v>737</v>
      </c>
      <c r="C26" s="28"/>
      <c r="D26" s="29"/>
      <c r="E26" s="24">
        <v>9064000</v>
      </c>
      <c r="F26" s="24"/>
      <c r="G26" s="24"/>
    </row>
  </sheetData>
  <mergeCells count="11">
    <mergeCell ref="A3:G3"/>
    <mergeCell ref="A4:D4"/>
    <mergeCell ref="E5:G5"/>
    <mergeCell ref="A26:D26"/>
    <mergeCell ref="A5:A7"/>
    <mergeCell ref="B5:B7"/>
    <mergeCell ref="C5:C7"/>
    <mergeCell ref="D5:D7"/>
    <mergeCell ref="E6:E7"/>
    <mergeCell ref="F6:F7"/>
    <mergeCell ref="G6:G7"/>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1"/>
  <sheetViews>
    <sheetView showZeros="0" workbookViewId="0">
      <pane ySplit="1" topLeftCell="A2" activePane="bottomLeft" state="frozen"/>
      <selection/>
      <selection pane="bottomLeft" activeCell="E17" sqref="E17"/>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customHeight="1" spans="1:19">
      <c r="A1" s="1"/>
      <c r="B1" s="1"/>
      <c r="C1" s="1"/>
      <c r="D1" s="1"/>
      <c r="E1" s="1"/>
      <c r="F1" s="1"/>
      <c r="G1" s="1"/>
      <c r="H1" s="1"/>
      <c r="I1" s="1"/>
      <c r="J1" s="1"/>
      <c r="K1" s="1"/>
      <c r="L1" s="1"/>
      <c r="M1" s="1"/>
      <c r="N1" s="1"/>
      <c r="O1" s="1"/>
      <c r="P1" s="1"/>
      <c r="Q1" s="1"/>
      <c r="R1" s="1"/>
      <c r="S1" s="1"/>
    </row>
    <row r="2" ht="15" customHeight="1" spans="10:19">
      <c r="J2" s="201"/>
      <c r="O2" s="69"/>
      <c r="P2" s="69"/>
      <c r="Q2" s="69"/>
      <c r="R2" s="69"/>
      <c r="S2" s="40" t="s">
        <v>53</v>
      </c>
    </row>
    <row r="3" ht="57.75" customHeight="1" spans="1:19">
      <c r="A3" s="130" t="str">
        <f>"2025"&amp;"年部门收入预算表"</f>
        <v>2025年部门收入预算表</v>
      </c>
      <c r="B3" s="185"/>
      <c r="C3" s="185"/>
      <c r="D3" s="185"/>
      <c r="E3" s="185"/>
      <c r="F3" s="185"/>
      <c r="G3" s="185"/>
      <c r="H3" s="185"/>
      <c r="I3" s="185"/>
      <c r="J3" s="185"/>
      <c r="K3" s="185"/>
      <c r="L3" s="185"/>
      <c r="M3" s="185"/>
      <c r="N3" s="185"/>
      <c r="O3" s="202"/>
      <c r="P3" s="202"/>
      <c r="Q3" s="202"/>
      <c r="R3" s="202"/>
      <c r="S3" s="202"/>
    </row>
    <row r="4" ht="18.75" customHeight="1" spans="1:19">
      <c r="A4" s="43" t="str">
        <f>"单位名称："&amp;"中共沧源佤族自治县委组织部"</f>
        <v>单位名称：中共沧源佤族自治县委组织部</v>
      </c>
      <c r="B4" s="95"/>
      <c r="C4" s="95"/>
      <c r="D4" s="95"/>
      <c r="E4" s="95"/>
      <c r="F4" s="95"/>
      <c r="G4" s="95"/>
      <c r="H4" s="95"/>
      <c r="I4" s="95"/>
      <c r="J4" s="73"/>
      <c r="K4" s="95"/>
      <c r="L4" s="95"/>
      <c r="M4" s="95"/>
      <c r="N4" s="95"/>
      <c r="O4" s="73"/>
      <c r="P4" s="73"/>
      <c r="Q4" s="73"/>
      <c r="R4" s="73"/>
      <c r="S4" s="40" t="s">
        <v>1</v>
      </c>
    </row>
    <row r="5" ht="18.75" customHeight="1" spans="1:19">
      <c r="A5" s="186" t="s">
        <v>54</v>
      </c>
      <c r="B5" s="187" t="s">
        <v>55</v>
      </c>
      <c r="C5" s="187" t="s">
        <v>56</v>
      </c>
      <c r="D5" s="188" t="s">
        <v>57</v>
      </c>
      <c r="E5" s="189"/>
      <c r="F5" s="189"/>
      <c r="G5" s="189"/>
      <c r="H5" s="189"/>
      <c r="I5" s="189"/>
      <c r="J5" s="203"/>
      <c r="K5" s="189"/>
      <c r="L5" s="189"/>
      <c r="M5" s="189"/>
      <c r="N5" s="204"/>
      <c r="O5" s="188" t="s">
        <v>46</v>
      </c>
      <c r="P5" s="188"/>
      <c r="Q5" s="188"/>
      <c r="R5" s="188"/>
      <c r="S5" s="207"/>
    </row>
    <row r="6" ht="18.75" customHeight="1" spans="1:19">
      <c r="A6" s="190"/>
      <c r="B6" s="191"/>
      <c r="C6" s="191"/>
      <c r="D6" s="192" t="s">
        <v>58</v>
      </c>
      <c r="E6" s="192" t="s">
        <v>59</v>
      </c>
      <c r="F6" s="192" t="s">
        <v>60</v>
      </c>
      <c r="G6" s="192" t="s">
        <v>61</v>
      </c>
      <c r="H6" s="192" t="s">
        <v>62</v>
      </c>
      <c r="I6" s="205" t="s">
        <v>63</v>
      </c>
      <c r="J6" s="205"/>
      <c r="K6" s="205"/>
      <c r="L6" s="205"/>
      <c r="M6" s="205"/>
      <c r="N6" s="195"/>
      <c r="O6" s="192" t="s">
        <v>58</v>
      </c>
      <c r="P6" s="192" t="s">
        <v>59</v>
      </c>
      <c r="Q6" s="192" t="s">
        <v>60</v>
      </c>
      <c r="R6" s="192" t="s">
        <v>61</v>
      </c>
      <c r="S6" s="192" t="s">
        <v>64</v>
      </c>
    </row>
    <row r="7" ht="18.75" customHeight="1" spans="1:19">
      <c r="A7" s="193"/>
      <c r="B7" s="194"/>
      <c r="C7" s="194"/>
      <c r="D7" s="195"/>
      <c r="E7" s="195"/>
      <c r="F7" s="195"/>
      <c r="G7" s="195"/>
      <c r="H7" s="195"/>
      <c r="I7" s="194" t="s">
        <v>58</v>
      </c>
      <c r="J7" s="194" t="s">
        <v>65</v>
      </c>
      <c r="K7" s="194" t="s">
        <v>66</v>
      </c>
      <c r="L7" s="194" t="s">
        <v>67</v>
      </c>
      <c r="M7" s="194" t="s">
        <v>68</v>
      </c>
      <c r="N7" s="194" t="s">
        <v>69</v>
      </c>
      <c r="O7" s="206"/>
      <c r="P7" s="206"/>
      <c r="Q7" s="206"/>
      <c r="R7" s="206"/>
      <c r="S7" s="195"/>
    </row>
    <row r="8" ht="18.75" customHeight="1" spans="1:19">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row>
    <row r="9" ht="18.75" customHeight="1" spans="1:19">
      <c r="A9" s="196" t="s">
        <v>70</v>
      </c>
      <c r="B9" s="197" t="s">
        <v>71</v>
      </c>
      <c r="C9" s="24">
        <v>13397490.45</v>
      </c>
      <c r="D9" s="24">
        <v>13397490.45</v>
      </c>
      <c r="E9" s="24">
        <v>13397490.45</v>
      </c>
      <c r="F9" s="24"/>
      <c r="G9" s="24"/>
      <c r="H9" s="24"/>
      <c r="I9" s="24"/>
      <c r="J9" s="24"/>
      <c r="K9" s="24"/>
      <c r="L9" s="24"/>
      <c r="M9" s="24"/>
      <c r="N9" s="24"/>
      <c r="O9" s="24"/>
      <c r="P9" s="24"/>
      <c r="Q9" s="24"/>
      <c r="R9" s="24"/>
      <c r="S9" s="24"/>
    </row>
    <row r="10" ht="18.75" customHeight="1" spans="1:19">
      <c r="A10" s="99" t="s">
        <v>72</v>
      </c>
      <c r="B10" s="198" t="s">
        <v>71</v>
      </c>
      <c r="C10" s="24">
        <v>13397490.45</v>
      </c>
      <c r="D10" s="24">
        <v>13397490.45</v>
      </c>
      <c r="E10" s="24">
        <v>13397490.45</v>
      </c>
      <c r="F10" s="24"/>
      <c r="G10" s="24"/>
      <c r="H10" s="24"/>
      <c r="I10" s="24"/>
      <c r="J10" s="24"/>
      <c r="K10" s="24"/>
      <c r="L10" s="24"/>
      <c r="M10" s="24"/>
      <c r="N10" s="24"/>
      <c r="O10" s="24"/>
      <c r="P10" s="24"/>
      <c r="Q10" s="24"/>
      <c r="R10" s="24"/>
      <c r="S10" s="24"/>
    </row>
    <row r="11" ht="18.75" customHeight="1" spans="1:19">
      <c r="A11" s="199" t="s">
        <v>56</v>
      </c>
      <c r="B11" s="200"/>
      <c r="C11" s="24">
        <v>13397490.45</v>
      </c>
      <c r="D11" s="24">
        <v>13397490.45</v>
      </c>
      <c r="E11" s="24">
        <v>13397490.45</v>
      </c>
      <c r="F11" s="24"/>
      <c r="G11" s="24"/>
      <c r="H11" s="24"/>
      <c r="I11" s="24"/>
      <c r="J11" s="24"/>
      <c r="K11" s="24"/>
      <c r="L11" s="24"/>
      <c r="M11" s="24"/>
      <c r="N11" s="24"/>
      <c r="O11" s="24"/>
      <c r="P11" s="24"/>
      <c r="Q11" s="24"/>
      <c r="R11" s="24"/>
      <c r="S11" s="24"/>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8"/>
  <sheetViews>
    <sheetView showZeros="0" workbookViewId="0">
      <pane ySplit="1" topLeftCell="A2" activePane="bottomLeft" state="frozen"/>
      <selection/>
      <selection pane="bottomLeft" activeCell="A1" sqref="A1"/>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customHeight="1" spans="1:15">
      <c r="A1" s="1"/>
      <c r="B1" s="1"/>
      <c r="C1" s="1"/>
      <c r="D1" s="1"/>
      <c r="E1" s="1"/>
      <c r="F1" s="1"/>
      <c r="G1" s="1"/>
      <c r="H1" s="1"/>
      <c r="I1" s="1"/>
      <c r="J1" s="1"/>
      <c r="K1" s="1"/>
      <c r="L1" s="1"/>
      <c r="M1" s="1"/>
      <c r="N1" s="1"/>
      <c r="O1" s="1"/>
    </row>
    <row r="2" ht="15" customHeight="1" spans="1:15">
      <c r="A2" s="2"/>
      <c r="B2" s="2"/>
      <c r="C2" s="2"/>
      <c r="D2" s="174"/>
      <c r="E2" s="2"/>
      <c r="F2" s="2"/>
      <c r="G2" s="2"/>
      <c r="H2" s="174"/>
      <c r="I2" s="2"/>
      <c r="J2" s="174"/>
      <c r="K2" s="2"/>
      <c r="L2" s="2"/>
      <c r="M2" s="2"/>
      <c r="N2" s="2"/>
      <c r="O2" s="41" t="s">
        <v>73</v>
      </c>
    </row>
    <row r="3" ht="42" customHeight="1" spans="1:15">
      <c r="A3" s="6" t="str">
        <f>"2025"&amp;"年部门支出预算表"</f>
        <v>2025年部门支出预算表</v>
      </c>
      <c r="B3" s="175"/>
      <c r="C3" s="175"/>
      <c r="D3" s="175"/>
      <c r="E3" s="175"/>
      <c r="F3" s="175"/>
      <c r="G3" s="175"/>
      <c r="H3" s="175"/>
      <c r="I3" s="175"/>
      <c r="J3" s="175"/>
      <c r="K3" s="175"/>
      <c r="L3" s="175"/>
      <c r="M3" s="175"/>
      <c r="N3" s="175"/>
      <c r="O3" s="175"/>
    </row>
    <row r="4" ht="18.75" customHeight="1" spans="1:15">
      <c r="A4" s="176" t="str">
        <f>"单位名称："&amp;"中共沧源佤族自治县委组织部"</f>
        <v>单位名称：中共沧源佤族自治县委组织部</v>
      </c>
      <c r="B4" s="177"/>
      <c r="C4" s="63"/>
      <c r="D4" s="31"/>
      <c r="E4" s="63"/>
      <c r="F4" s="63"/>
      <c r="G4" s="63"/>
      <c r="H4" s="31"/>
      <c r="I4" s="63"/>
      <c r="J4" s="31"/>
      <c r="K4" s="63"/>
      <c r="L4" s="63"/>
      <c r="M4" s="184"/>
      <c r="N4" s="184"/>
      <c r="O4" s="41" t="s">
        <v>1</v>
      </c>
    </row>
    <row r="5" ht="18.75" customHeight="1" spans="1:15">
      <c r="A5" s="11" t="s">
        <v>74</v>
      </c>
      <c r="B5" s="11" t="s">
        <v>75</v>
      </c>
      <c r="C5" s="11" t="s">
        <v>56</v>
      </c>
      <c r="D5" s="13" t="s">
        <v>59</v>
      </c>
      <c r="E5" s="76" t="s">
        <v>76</v>
      </c>
      <c r="F5" s="140" t="s">
        <v>77</v>
      </c>
      <c r="G5" s="11" t="s">
        <v>60</v>
      </c>
      <c r="H5" s="11" t="s">
        <v>61</v>
      </c>
      <c r="I5" s="11" t="s">
        <v>78</v>
      </c>
      <c r="J5" s="13" t="s">
        <v>79</v>
      </c>
      <c r="K5" s="14"/>
      <c r="L5" s="14"/>
      <c r="M5" s="14"/>
      <c r="N5" s="14"/>
      <c r="O5" s="15"/>
    </row>
    <row r="6" ht="30" customHeight="1" spans="1:15">
      <c r="A6" s="19"/>
      <c r="B6" s="19"/>
      <c r="C6" s="19"/>
      <c r="D6" s="67" t="s">
        <v>58</v>
      </c>
      <c r="E6" s="94" t="s">
        <v>76</v>
      </c>
      <c r="F6" s="94" t="s">
        <v>77</v>
      </c>
      <c r="G6" s="19"/>
      <c r="H6" s="19"/>
      <c r="I6" s="19"/>
      <c r="J6" s="67" t="s">
        <v>58</v>
      </c>
      <c r="K6" s="48" t="s">
        <v>80</v>
      </c>
      <c r="L6" s="48" t="s">
        <v>81</v>
      </c>
      <c r="M6" s="48" t="s">
        <v>82</v>
      </c>
      <c r="N6" s="48" t="s">
        <v>83</v>
      </c>
      <c r="O6" s="48" t="s">
        <v>84</v>
      </c>
    </row>
    <row r="7" ht="18.75" customHeight="1" spans="1:15">
      <c r="A7" s="119">
        <v>1</v>
      </c>
      <c r="B7" s="119">
        <v>2</v>
      </c>
      <c r="C7" s="67">
        <v>3</v>
      </c>
      <c r="D7" s="67">
        <v>4</v>
      </c>
      <c r="E7" s="67">
        <v>5</v>
      </c>
      <c r="F7" s="67">
        <v>6</v>
      </c>
      <c r="G7" s="67">
        <v>7</v>
      </c>
      <c r="H7" s="67">
        <v>8</v>
      </c>
      <c r="I7" s="67">
        <v>9</v>
      </c>
      <c r="J7" s="67">
        <v>10</v>
      </c>
      <c r="K7" s="67">
        <v>11</v>
      </c>
      <c r="L7" s="67">
        <v>12</v>
      </c>
      <c r="M7" s="67">
        <v>13</v>
      </c>
      <c r="N7" s="67">
        <v>14</v>
      </c>
      <c r="O7" s="67">
        <v>15</v>
      </c>
    </row>
    <row r="8" ht="18.75" customHeight="1" spans="1:15">
      <c r="A8" s="134" t="s">
        <v>85</v>
      </c>
      <c r="B8" s="163" t="s">
        <v>86</v>
      </c>
      <c r="C8" s="24">
        <v>12343563.32</v>
      </c>
      <c r="D8" s="24">
        <v>12343563.32</v>
      </c>
      <c r="E8" s="24">
        <v>3279563.32</v>
      </c>
      <c r="F8" s="24">
        <v>9064000</v>
      </c>
      <c r="G8" s="24"/>
      <c r="H8" s="24"/>
      <c r="I8" s="24"/>
      <c r="J8" s="24"/>
      <c r="K8" s="24"/>
      <c r="L8" s="24"/>
      <c r="M8" s="24"/>
      <c r="N8" s="24"/>
      <c r="O8" s="24"/>
    </row>
    <row r="9" ht="18.75" customHeight="1" spans="1:15">
      <c r="A9" s="178" t="s">
        <v>87</v>
      </c>
      <c r="B9" s="215" t="s">
        <v>88</v>
      </c>
      <c r="C9" s="24">
        <v>12343563.32</v>
      </c>
      <c r="D9" s="24">
        <v>12343563.32</v>
      </c>
      <c r="E9" s="24">
        <v>3279563.32</v>
      </c>
      <c r="F9" s="24">
        <v>9064000</v>
      </c>
      <c r="G9" s="24"/>
      <c r="H9" s="24"/>
      <c r="I9" s="24"/>
      <c r="J9" s="24"/>
      <c r="K9" s="24"/>
      <c r="L9" s="24"/>
      <c r="M9" s="24"/>
      <c r="N9" s="24"/>
      <c r="O9" s="24"/>
    </row>
    <row r="10" ht="18.75" customHeight="1" spans="1:15">
      <c r="A10" s="180" t="s">
        <v>89</v>
      </c>
      <c r="B10" s="216" t="s">
        <v>90</v>
      </c>
      <c r="C10" s="24">
        <v>3837291.18</v>
      </c>
      <c r="D10" s="24">
        <v>3837291.18</v>
      </c>
      <c r="E10" s="24">
        <v>2657291.18</v>
      </c>
      <c r="F10" s="24">
        <v>1180000</v>
      </c>
      <c r="G10" s="24"/>
      <c r="H10" s="24"/>
      <c r="I10" s="24"/>
      <c r="J10" s="24"/>
      <c r="K10" s="24"/>
      <c r="L10" s="24"/>
      <c r="M10" s="24"/>
      <c r="N10" s="24"/>
      <c r="O10" s="24"/>
    </row>
    <row r="11" ht="18.75" customHeight="1" spans="1:15">
      <c r="A11" s="180" t="s">
        <v>91</v>
      </c>
      <c r="B11" s="216" t="s">
        <v>92</v>
      </c>
      <c r="C11" s="24">
        <v>7884000</v>
      </c>
      <c r="D11" s="24">
        <v>7884000</v>
      </c>
      <c r="E11" s="24"/>
      <c r="F11" s="24">
        <v>7884000</v>
      </c>
      <c r="G11" s="24"/>
      <c r="H11" s="24"/>
      <c r="I11" s="24"/>
      <c r="J11" s="24"/>
      <c r="K11" s="24"/>
      <c r="L11" s="24"/>
      <c r="M11" s="24"/>
      <c r="N11" s="24"/>
      <c r="O11" s="24"/>
    </row>
    <row r="12" ht="18.75" customHeight="1" spans="1:15">
      <c r="A12" s="180" t="s">
        <v>93</v>
      </c>
      <c r="B12" s="216" t="s">
        <v>94</v>
      </c>
      <c r="C12" s="24">
        <v>622272.14</v>
      </c>
      <c r="D12" s="24">
        <v>622272.14</v>
      </c>
      <c r="E12" s="24">
        <v>622272.14</v>
      </c>
      <c r="F12" s="24"/>
      <c r="G12" s="24"/>
      <c r="H12" s="24"/>
      <c r="I12" s="24"/>
      <c r="J12" s="24"/>
      <c r="K12" s="24"/>
      <c r="L12" s="24"/>
      <c r="M12" s="24"/>
      <c r="N12" s="24"/>
      <c r="O12" s="24"/>
    </row>
    <row r="13" ht="18.75" customHeight="1" spans="1:15">
      <c r="A13" s="134" t="s">
        <v>95</v>
      </c>
      <c r="B13" s="163" t="s">
        <v>96</v>
      </c>
      <c r="C13" s="24">
        <v>579956.28</v>
      </c>
      <c r="D13" s="24">
        <v>579956.28</v>
      </c>
      <c r="E13" s="24">
        <v>579956.28</v>
      </c>
      <c r="F13" s="24"/>
      <c r="G13" s="24"/>
      <c r="H13" s="24"/>
      <c r="I13" s="24"/>
      <c r="J13" s="24"/>
      <c r="K13" s="24"/>
      <c r="L13" s="24"/>
      <c r="M13" s="24"/>
      <c r="N13" s="24"/>
      <c r="O13" s="24"/>
    </row>
    <row r="14" ht="18.75" customHeight="1" spans="1:15">
      <c r="A14" s="178" t="s">
        <v>97</v>
      </c>
      <c r="B14" s="215" t="s">
        <v>98</v>
      </c>
      <c r="C14" s="24">
        <v>543956.28</v>
      </c>
      <c r="D14" s="24">
        <v>543956.28</v>
      </c>
      <c r="E14" s="24">
        <v>543956.28</v>
      </c>
      <c r="F14" s="24"/>
      <c r="G14" s="24"/>
      <c r="H14" s="24"/>
      <c r="I14" s="24"/>
      <c r="J14" s="24"/>
      <c r="K14" s="24"/>
      <c r="L14" s="24"/>
      <c r="M14" s="24"/>
      <c r="N14" s="24"/>
      <c r="O14" s="24"/>
    </row>
    <row r="15" ht="18.75" customHeight="1" spans="1:15">
      <c r="A15" s="180" t="s">
        <v>99</v>
      </c>
      <c r="B15" s="216" t="s">
        <v>100</v>
      </c>
      <c r="C15" s="24">
        <v>127690.2</v>
      </c>
      <c r="D15" s="24">
        <v>127690.2</v>
      </c>
      <c r="E15" s="24">
        <v>127690.2</v>
      </c>
      <c r="F15" s="24"/>
      <c r="G15" s="24"/>
      <c r="H15" s="24"/>
      <c r="I15" s="24"/>
      <c r="J15" s="24"/>
      <c r="K15" s="24"/>
      <c r="L15" s="24"/>
      <c r="M15" s="24"/>
      <c r="N15" s="24"/>
      <c r="O15" s="24"/>
    </row>
    <row r="16" ht="18.75" customHeight="1" spans="1:15">
      <c r="A16" s="180" t="s">
        <v>101</v>
      </c>
      <c r="B16" s="216" t="s">
        <v>102</v>
      </c>
      <c r="C16" s="24">
        <v>407966.08</v>
      </c>
      <c r="D16" s="24">
        <v>407966.08</v>
      </c>
      <c r="E16" s="24">
        <v>407966.08</v>
      </c>
      <c r="F16" s="24"/>
      <c r="G16" s="24"/>
      <c r="H16" s="24"/>
      <c r="I16" s="24"/>
      <c r="J16" s="24"/>
      <c r="K16" s="24"/>
      <c r="L16" s="24"/>
      <c r="M16" s="24"/>
      <c r="N16" s="24"/>
      <c r="O16" s="24"/>
    </row>
    <row r="17" ht="18.75" customHeight="1" spans="1:15">
      <c r="A17" s="180" t="s">
        <v>103</v>
      </c>
      <c r="B17" s="216" t="s">
        <v>104</v>
      </c>
      <c r="C17" s="24">
        <v>8300</v>
      </c>
      <c r="D17" s="24">
        <v>8300</v>
      </c>
      <c r="E17" s="24">
        <v>8300</v>
      </c>
      <c r="F17" s="24"/>
      <c r="G17" s="24"/>
      <c r="H17" s="24"/>
      <c r="I17" s="24"/>
      <c r="J17" s="24"/>
      <c r="K17" s="24"/>
      <c r="L17" s="24"/>
      <c r="M17" s="24"/>
      <c r="N17" s="24"/>
      <c r="O17" s="24"/>
    </row>
    <row r="18" ht="18.75" customHeight="1" spans="1:15">
      <c r="A18" s="178" t="s">
        <v>105</v>
      </c>
      <c r="B18" s="215" t="s">
        <v>106</v>
      </c>
      <c r="C18" s="24">
        <v>36000</v>
      </c>
      <c r="D18" s="24">
        <v>36000</v>
      </c>
      <c r="E18" s="24">
        <v>36000</v>
      </c>
      <c r="F18" s="24"/>
      <c r="G18" s="24"/>
      <c r="H18" s="24"/>
      <c r="I18" s="24"/>
      <c r="J18" s="24"/>
      <c r="K18" s="24"/>
      <c r="L18" s="24"/>
      <c r="M18" s="24"/>
      <c r="N18" s="24"/>
      <c r="O18" s="24"/>
    </row>
    <row r="19" ht="18.75" customHeight="1" spans="1:15">
      <c r="A19" s="180" t="s">
        <v>107</v>
      </c>
      <c r="B19" s="216" t="s">
        <v>108</v>
      </c>
      <c r="C19" s="24">
        <v>36000</v>
      </c>
      <c r="D19" s="24">
        <v>36000</v>
      </c>
      <c r="E19" s="24">
        <v>36000</v>
      </c>
      <c r="F19" s="24"/>
      <c r="G19" s="24"/>
      <c r="H19" s="24"/>
      <c r="I19" s="24"/>
      <c r="J19" s="24"/>
      <c r="K19" s="24"/>
      <c r="L19" s="24"/>
      <c r="M19" s="24"/>
      <c r="N19" s="24"/>
      <c r="O19" s="24"/>
    </row>
    <row r="20" ht="18.75" customHeight="1" spans="1:15">
      <c r="A20" s="134" t="s">
        <v>109</v>
      </c>
      <c r="B20" s="163" t="s">
        <v>110</v>
      </c>
      <c r="C20" s="24">
        <v>167996.29</v>
      </c>
      <c r="D20" s="24">
        <v>167996.29</v>
      </c>
      <c r="E20" s="24">
        <v>167996.29</v>
      </c>
      <c r="F20" s="24"/>
      <c r="G20" s="24"/>
      <c r="H20" s="24"/>
      <c r="I20" s="24"/>
      <c r="J20" s="24"/>
      <c r="K20" s="24"/>
      <c r="L20" s="24"/>
      <c r="M20" s="24"/>
      <c r="N20" s="24"/>
      <c r="O20" s="24"/>
    </row>
    <row r="21" ht="18.75" customHeight="1" spans="1:15">
      <c r="A21" s="178" t="s">
        <v>111</v>
      </c>
      <c r="B21" s="215" t="s">
        <v>112</v>
      </c>
      <c r="C21" s="24">
        <v>167996.29</v>
      </c>
      <c r="D21" s="24">
        <v>167996.29</v>
      </c>
      <c r="E21" s="24">
        <v>167996.29</v>
      </c>
      <c r="F21" s="24"/>
      <c r="G21" s="24"/>
      <c r="H21" s="24"/>
      <c r="I21" s="24"/>
      <c r="J21" s="24"/>
      <c r="K21" s="24"/>
      <c r="L21" s="24"/>
      <c r="M21" s="24"/>
      <c r="N21" s="24"/>
      <c r="O21" s="24"/>
    </row>
    <row r="22" ht="18.75" customHeight="1" spans="1:15">
      <c r="A22" s="180" t="s">
        <v>113</v>
      </c>
      <c r="B22" s="216" t="s">
        <v>114</v>
      </c>
      <c r="C22" s="24">
        <v>119253.8</v>
      </c>
      <c r="D22" s="24">
        <v>119253.8</v>
      </c>
      <c r="E22" s="24">
        <v>119253.8</v>
      </c>
      <c r="F22" s="24"/>
      <c r="G22" s="24"/>
      <c r="H22" s="24"/>
      <c r="I22" s="24"/>
      <c r="J22" s="24"/>
      <c r="K22" s="24"/>
      <c r="L22" s="24"/>
      <c r="M22" s="24"/>
      <c r="N22" s="24"/>
      <c r="O22" s="24"/>
    </row>
    <row r="23" ht="18.75" customHeight="1" spans="1:15">
      <c r="A23" s="180" t="s">
        <v>115</v>
      </c>
      <c r="B23" s="216" t="s">
        <v>116</v>
      </c>
      <c r="C23" s="24">
        <v>36118.91</v>
      </c>
      <c r="D23" s="24">
        <v>36118.91</v>
      </c>
      <c r="E23" s="24">
        <v>36118.91</v>
      </c>
      <c r="F23" s="24"/>
      <c r="G23" s="24"/>
      <c r="H23" s="24"/>
      <c r="I23" s="24"/>
      <c r="J23" s="24"/>
      <c r="K23" s="24"/>
      <c r="L23" s="24"/>
      <c r="M23" s="24"/>
      <c r="N23" s="24"/>
      <c r="O23" s="24"/>
    </row>
    <row r="24" ht="18.75" customHeight="1" spans="1:15">
      <c r="A24" s="180" t="s">
        <v>117</v>
      </c>
      <c r="B24" s="216" t="s">
        <v>118</v>
      </c>
      <c r="C24" s="24">
        <v>12623.58</v>
      </c>
      <c r="D24" s="24">
        <v>12623.58</v>
      </c>
      <c r="E24" s="24">
        <v>12623.58</v>
      </c>
      <c r="F24" s="24"/>
      <c r="G24" s="24"/>
      <c r="H24" s="24"/>
      <c r="I24" s="24"/>
      <c r="J24" s="24"/>
      <c r="K24" s="24"/>
      <c r="L24" s="24"/>
      <c r="M24" s="24"/>
      <c r="N24" s="24"/>
      <c r="O24" s="24"/>
    </row>
    <row r="25" ht="18.75" customHeight="1" spans="1:15">
      <c r="A25" s="134" t="s">
        <v>119</v>
      </c>
      <c r="B25" s="163" t="s">
        <v>120</v>
      </c>
      <c r="C25" s="24">
        <v>305974.56</v>
      </c>
      <c r="D25" s="24">
        <v>305974.56</v>
      </c>
      <c r="E25" s="24">
        <v>305974.56</v>
      </c>
      <c r="F25" s="24"/>
      <c r="G25" s="24"/>
      <c r="H25" s="24"/>
      <c r="I25" s="24"/>
      <c r="J25" s="24"/>
      <c r="K25" s="24"/>
      <c r="L25" s="24"/>
      <c r="M25" s="24"/>
      <c r="N25" s="24"/>
      <c r="O25" s="24"/>
    </row>
    <row r="26" ht="18.75" customHeight="1" spans="1:15">
      <c r="A26" s="178" t="s">
        <v>121</v>
      </c>
      <c r="B26" s="215" t="s">
        <v>122</v>
      </c>
      <c r="C26" s="24">
        <v>305974.56</v>
      </c>
      <c r="D26" s="24">
        <v>305974.56</v>
      </c>
      <c r="E26" s="24">
        <v>305974.56</v>
      </c>
      <c r="F26" s="24"/>
      <c r="G26" s="24"/>
      <c r="H26" s="24"/>
      <c r="I26" s="24"/>
      <c r="J26" s="24"/>
      <c r="K26" s="24"/>
      <c r="L26" s="24"/>
      <c r="M26" s="24"/>
      <c r="N26" s="24"/>
      <c r="O26" s="24"/>
    </row>
    <row r="27" ht="18.75" customHeight="1" spans="1:15">
      <c r="A27" s="180" t="s">
        <v>123</v>
      </c>
      <c r="B27" s="216" t="s">
        <v>124</v>
      </c>
      <c r="C27" s="24">
        <v>305974.56</v>
      </c>
      <c r="D27" s="24">
        <v>305974.56</v>
      </c>
      <c r="E27" s="24">
        <v>305974.56</v>
      </c>
      <c r="F27" s="24"/>
      <c r="G27" s="24"/>
      <c r="H27" s="24"/>
      <c r="I27" s="24"/>
      <c r="J27" s="24"/>
      <c r="K27" s="24"/>
      <c r="L27" s="24"/>
      <c r="M27" s="24"/>
      <c r="N27" s="24"/>
      <c r="O27" s="24"/>
    </row>
    <row r="28" ht="18.75" customHeight="1" spans="1:15">
      <c r="A28" s="182" t="s">
        <v>125</v>
      </c>
      <c r="B28" s="183" t="s">
        <v>125</v>
      </c>
      <c r="C28" s="24">
        <v>13397490.45</v>
      </c>
      <c r="D28" s="24">
        <v>13397490.45</v>
      </c>
      <c r="E28" s="24">
        <v>4333490.45</v>
      </c>
      <c r="F28" s="24">
        <v>9064000</v>
      </c>
      <c r="G28" s="24"/>
      <c r="H28" s="24"/>
      <c r="I28" s="24"/>
      <c r="J28" s="24"/>
      <c r="K28" s="24"/>
      <c r="L28" s="24"/>
      <c r="M28" s="24"/>
      <c r="N28" s="24"/>
      <c r="O28" s="24"/>
    </row>
  </sheetData>
  <mergeCells count="11">
    <mergeCell ref="A3:O3"/>
    <mergeCell ref="A4:L4"/>
    <mergeCell ref="D5:F5"/>
    <mergeCell ref="J5:O5"/>
    <mergeCell ref="A28:B28"/>
    <mergeCell ref="A5:A6"/>
    <mergeCell ref="B5:B6"/>
    <mergeCell ref="C5:C6"/>
    <mergeCell ref="G5:G6"/>
    <mergeCell ref="H5:H6"/>
    <mergeCell ref="I5:I6"/>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pane ySplit="1" topLeftCell="A22" activePane="bottomLeft" state="frozen"/>
      <selection/>
      <selection pane="bottomLeft" activeCell="A1" sqref="A1"/>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customHeight="1" spans="1:4">
      <c r="A1" s="1"/>
      <c r="B1" s="1"/>
      <c r="C1" s="1"/>
      <c r="D1" s="1"/>
    </row>
    <row r="2" ht="15" customHeight="1" spans="1:4">
      <c r="A2" s="2"/>
      <c r="B2" s="2"/>
      <c r="C2" s="2"/>
      <c r="D2" s="41" t="s">
        <v>126</v>
      </c>
    </row>
    <row r="3" ht="36" customHeight="1" spans="1:4">
      <c r="A3" s="6" t="str">
        <f>"2025"&amp;"年部门财政拨款收支预算总表"</f>
        <v>2025年部门财政拨款收支预算总表</v>
      </c>
      <c r="B3" s="161"/>
      <c r="C3" s="161"/>
      <c r="D3" s="161"/>
    </row>
    <row r="4" ht="18.75" customHeight="1" spans="1:4">
      <c r="A4" s="8" t="str">
        <f>"单位名称："&amp;"中共沧源佤族自治县委组织部"</f>
        <v>单位名称：中共沧源佤族自治县委组织部</v>
      </c>
      <c r="B4" s="162"/>
      <c r="C4" s="162"/>
      <c r="D4" s="41" t="s">
        <v>1</v>
      </c>
    </row>
    <row r="5" ht="18.75" customHeight="1" spans="1:4">
      <c r="A5" s="13" t="s">
        <v>2</v>
      </c>
      <c r="B5" s="15"/>
      <c r="C5" s="13" t="s">
        <v>3</v>
      </c>
      <c r="D5" s="15"/>
    </row>
    <row r="6" ht="18.75" customHeight="1" spans="1:4">
      <c r="A6" s="32" t="s">
        <v>4</v>
      </c>
      <c r="B6" s="109" t="str">
        <f t="shared" ref="B6:D6" si="0">"2025"&amp;"年预算数"</f>
        <v>2025年预算数</v>
      </c>
      <c r="C6" s="32" t="s">
        <v>127</v>
      </c>
      <c r="D6" s="109" t="str">
        <f t="shared" si="0"/>
        <v>2025年预算数</v>
      </c>
    </row>
    <row r="7" ht="18.75" customHeight="1" spans="1:4">
      <c r="A7" s="34"/>
      <c r="B7" s="19"/>
      <c r="C7" s="34"/>
      <c r="D7" s="19"/>
    </row>
    <row r="8" ht="18.75" customHeight="1" spans="1:4">
      <c r="A8" s="163" t="s">
        <v>128</v>
      </c>
      <c r="B8" s="24">
        <v>13397490.45</v>
      </c>
      <c r="C8" s="23" t="s">
        <v>129</v>
      </c>
      <c r="D8" s="24">
        <v>13397490.45</v>
      </c>
    </row>
    <row r="9" ht="18.75" customHeight="1" spans="1:4">
      <c r="A9" s="164" t="s">
        <v>130</v>
      </c>
      <c r="B9" s="24">
        <v>13397490.45</v>
      </c>
      <c r="C9" s="23" t="s">
        <v>131</v>
      </c>
      <c r="D9" s="24">
        <v>12343563.32</v>
      </c>
    </row>
    <row r="10" ht="18.75" customHeight="1" spans="1:4">
      <c r="A10" s="164" t="s">
        <v>132</v>
      </c>
      <c r="B10" s="24"/>
      <c r="C10" s="23" t="s">
        <v>133</v>
      </c>
      <c r="D10" s="24"/>
    </row>
    <row r="11" ht="18.75" customHeight="1" spans="1:4">
      <c r="A11" s="164" t="s">
        <v>134</v>
      </c>
      <c r="B11" s="24"/>
      <c r="C11" s="23" t="s">
        <v>135</v>
      </c>
      <c r="D11" s="24"/>
    </row>
    <row r="12" ht="18.75" customHeight="1" spans="1:4">
      <c r="A12" s="165" t="s">
        <v>136</v>
      </c>
      <c r="B12" s="24"/>
      <c r="C12" s="166" t="s">
        <v>137</v>
      </c>
      <c r="D12" s="24"/>
    </row>
    <row r="13" ht="18.75" customHeight="1" spans="1:4">
      <c r="A13" s="167" t="s">
        <v>130</v>
      </c>
      <c r="B13" s="24"/>
      <c r="C13" s="168" t="s">
        <v>138</v>
      </c>
      <c r="D13" s="24"/>
    </row>
    <row r="14" ht="18.75" customHeight="1" spans="1:4">
      <c r="A14" s="167" t="s">
        <v>132</v>
      </c>
      <c r="B14" s="24"/>
      <c r="C14" s="168" t="s">
        <v>139</v>
      </c>
      <c r="D14" s="24"/>
    </row>
    <row r="15" ht="18.75" customHeight="1" spans="1:4">
      <c r="A15" s="167" t="s">
        <v>134</v>
      </c>
      <c r="B15" s="24"/>
      <c r="C15" s="168" t="s">
        <v>140</v>
      </c>
      <c r="D15" s="24"/>
    </row>
    <row r="16" ht="18.75" customHeight="1" spans="1:4">
      <c r="A16" s="167" t="s">
        <v>26</v>
      </c>
      <c r="B16" s="24"/>
      <c r="C16" s="168" t="s">
        <v>141</v>
      </c>
      <c r="D16" s="24">
        <v>579956.28</v>
      </c>
    </row>
    <row r="17" ht="18.75" customHeight="1" spans="1:4">
      <c r="A17" s="167" t="s">
        <v>26</v>
      </c>
      <c r="B17" s="24" t="s">
        <v>26</v>
      </c>
      <c r="C17" s="168" t="s">
        <v>142</v>
      </c>
      <c r="D17" s="24">
        <v>167996.29</v>
      </c>
    </row>
    <row r="18" ht="18.75" customHeight="1" spans="1:4">
      <c r="A18" s="169" t="s">
        <v>26</v>
      </c>
      <c r="B18" s="24" t="s">
        <v>26</v>
      </c>
      <c r="C18" s="168" t="s">
        <v>143</v>
      </c>
      <c r="D18" s="24"/>
    </row>
    <row r="19" ht="18.75" customHeight="1" spans="1:4">
      <c r="A19" s="169" t="s">
        <v>26</v>
      </c>
      <c r="B19" s="24" t="s">
        <v>26</v>
      </c>
      <c r="C19" s="168" t="s">
        <v>144</v>
      </c>
      <c r="D19" s="24"/>
    </row>
    <row r="20" ht="18.75" customHeight="1" spans="1:4">
      <c r="A20" s="170" t="s">
        <v>26</v>
      </c>
      <c r="B20" s="24" t="s">
        <v>26</v>
      </c>
      <c r="C20" s="168" t="s">
        <v>145</v>
      </c>
      <c r="D20" s="24"/>
    </row>
    <row r="21" ht="18.75" customHeight="1" spans="1:4">
      <c r="A21" s="170" t="s">
        <v>26</v>
      </c>
      <c r="B21" s="24" t="s">
        <v>26</v>
      </c>
      <c r="C21" s="168" t="s">
        <v>146</v>
      </c>
      <c r="D21" s="24"/>
    </row>
    <row r="22" ht="18.75" customHeight="1" spans="1:4">
      <c r="A22" s="170" t="s">
        <v>26</v>
      </c>
      <c r="B22" s="24" t="s">
        <v>26</v>
      </c>
      <c r="C22" s="168" t="s">
        <v>147</v>
      </c>
      <c r="D22" s="24"/>
    </row>
    <row r="23" ht="18.75" customHeight="1" spans="1:4">
      <c r="A23" s="170" t="s">
        <v>26</v>
      </c>
      <c r="B23" s="24" t="s">
        <v>26</v>
      </c>
      <c r="C23" s="168" t="s">
        <v>148</v>
      </c>
      <c r="D23" s="24"/>
    </row>
    <row r="24" ht="18.75" customHeight="1" spans="1:4">
      <c r="A24" s="170" t="s">
        <v>26</v>
      </c>
      <c r="B24" s="24" t="s">
        <v>26</v>
      </c>
      <c r="C24" s="168" t="s">
        <v>149</v>
      </c>
      <c r="D24" s="24"/>
    </row>
    <row r="25" ht="18.75" customHeight="1" spans="1:4">
      <c r="A25" s="170" t="s">
        <v>26</v>
      </c>
      <c r="B25" s="24" t="s">
        <v>26</v>
      </c>
      <c r="C25" s="168" t="s">
        <v>150</v>
      </c>
      <c r="D25" s="24"/>
    </row>
    <row r="26" ht="18.75" customHeight="1" spans="1:4">
      <c r="A26" s="170" t="s">
        <v>26</v>
      </c>
      <c r="B26" s="24" t="s">
        <v>26</v>
      </c>
      <c r="C26" s="168" t="s">
        <v>151</v>
      </c>
      <c r="D26" s="24"/>
    </row>
    <row r="27" ht="18.75" customHeight="1" spans="1:4">
      <c r="A27" s="170" t="s">
        <v>26</v>
      </c>
      <c r="B27" s="24" t="s">
        <v>26</v>
      </c>
      <c r="C27" s="168" t="s">
        <v>152</v>
      </c>
      <c r="D27" s="24">
        <v>305974.56</v>
      </c>
    </row>
    <row r="28" ht="18.75" customHeight="1" spans="1:4">
      <c r="A28" s="170" t="s">
        <v>26</v>
      </c>
      <c r="B28" s="24" t="s">
        <v>26</v>
      </c>
      <c r="C28" s="168" t="s">
        <v>153</v>
      </c>
      <c r="D28" s="24"/>
    </row>
    <row r="29" ht="18.75" customHeight="1" spans="1:4">
      <c r="A29" s="170" t="s">
        <v>26</v>
      </c>
      <c r="B29" s="24" t="s">
        <v>26</v>
      </c>
      <c r="C29" s="168" t="s">
        <v>154</v>
      </c>
      <c r="D29" s="24"/>
    </row>
    <row r="30" ht="18.75" customHeight="1" spans="1:4">
      <c r="A30" s="170" t="s">
        <v>26</v>
      </c>
      <c r="B30" s="24" t="s">
        <v>26</v>
      </c>
      <c r="C30" s="168" t="s">
        <v>155</v>
      </c>
      <c r="D30" s="24"/>
    </row>
    <row r="31" ht="18.75" customHeight="1" spans="1:4">
      <c r="A31" s="170" t="s">
        <v>26</v>
      </c>
      <c r="B31" s="24" t="s">
        <v>26</v>
      </c>
      <c r="C31" s="168" t="s">
        <v>156</v>
      </c>
      <c r="D31" s="24"/>
    </row>
    <row r="32" ht="18.75" customHeight="1" spans="1:4">
      <c r="A32" s="171" t="s">
        <v>26</v>
      </c>
      <c r="B32" s="24" t="s">
        <v>26</v>
      </c>
      <c r="C32" s="168" t="s">
        <v>157</v>
      </c>
      <c r="D32" s="24"/>
    </row>
    <row r="33" ht="18.75" customHeight="1" spans="1:4">
      <c r="A33" s="171" t="s">
        <v>26</v>
      </c>
      <c r="B33" s="24" t="s">
        <v>26</v>
      </c>
      <c r="C33" s="168" t="s">
        <v>158</v>
      </c>
      <c r="D33" s="24"/>
    </row>
    <row r="34" ht="18.75" customHeight="1" spans="1:4">
      <c r="A34" s="171" t="s">
        <v>26</v>
      </c>
      <c r="B34" s="24" t="s">
        <v>26</v>
      </c>
      <c r="C34" s="168" t="s">
        <v>159</v>
      </c>
      <c r="D34" s="24"/>
    </row>
    <row r="35" ht="18.75" customHeight="1" spans="1:4">
      <c r="A35" s="171"/>
      <c r="B35" s="24"/>
      <c r="C35" s="168" t="s">
        <v>160</v>
      </c>
      <c r="D35" s="24"/>
    </row>
    <row r="36" ht="18.75" customHeight="1" spans="1:4">
      <c r="A36" s="171" t="s">
        <v>26</v>
      </c>
      <c r="B36" s="24" t="s">
        <v>26</v>
      </c>
      <c r="C36" s="168" t="s">
        <v>161</v>
      </c>
      <c r="D36" s="24"/>
    </row>
    <row r="37" ht="18.75" customHeight="1" spans="1:4">
      <c r="A37" s="56" t="s">
        <v>162</v>
      </c>
      <c r="B37" s="172">
        <v>13397490.45</v>
      </c>
      <c r="C37" s="173" t="s">
        <v>52</v>
      </c>
      <c r="D37" s="172">
        <v>13397490.45</v>
      </c>
    </row>
  </sheetData>
  <mergeCells count="8">
    <mergeCell ref="A3:D3"/>
    <mergeCell ref="A4:B4"/>
    <mergeCell ref="A5:B5"/>
    <mergeCell ref="C5:D5"/>
    <mergeCell ref="A6:A7"/>
    <mergeCell ref="B6:B7"/>
    <mergeCell ref="C6:C7"/>
    <mergeCell ref="D6:D7"/>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showZeros="0" workbookViewId="0">
      <pane ySplit="1" topLeftCell="A2" activePane="bottomLeft" state="frozen"/>
      <selection/>
      <selection pane="bottomLeft" activeCell="A1" sqref="A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customHeight="1" spans="1:7">
      <c r="A1" s="1"/>
      <c r="B1" s="1"/>
      <c r="C1" s="1"/>
      <c r="D1" s="1"/>
      <c r="E1" s="1"/>
      <c r="F1" s="1"/>
      <c r="G1" s="1"/>
    </row>
    <row r="2" ht="15" customHeight="1" spans="4:7">
      <c r="D2" s="152"/>
      <c r="F2" s="58"/>
      <c r="G2" s="41" t="s">
        <v>163</v>
      </c>
    </row>
    <row r="3" ht="39" customHeight="1" spans="1:7">
      <c r="A3" s="6" t="str">
        <f>"2025"&amp;"年一般公共预算支出预算表（按功能科目分类）"</f>
        <v>2025年一般公共预算支出预算表（按功能科目分类）</v>
      </c>
      <c r="B3" s="153"/>
      <c r="C3" s="153"/>
      <c r="D3" s="153"/>
      <c r="E3" s="153"/>
      <c r="F3" s="153"/>
      <c r="G3" s="153"/>
    </row>
    <row r="4" ht="18" customHeight="1" spans="1:7">
      <c r="A4" s="154" t="str">
        <f>"单位名称："&amp;"中共沧源佤族自治县委组织部"</f>
        <v>单位名称：中共沧源佤族自治县委组织部</v>
      </c>
      <c r="B4" s="30"/>
      <c r="C4" s="31"/>
      <c r="D4" s="31"/>
      <c r="E4" s="31"/>
      <c r="F4" s="104"/>
      <c r="G4" s="41" t="s">
        <v>1</v>
      </c>
    </row>
    <row r="5" ht="20.25" customHeight="1" spans="1:7">
      <c r="A5" s="155" t="s">
        <v>164</v>
      </c>
      <c r="B5" s="156"/>
      <c r="C5" s="109" t="s">
        <v>56</v>
      </c>
      <c r="D5" s="132" t="s">
        <v>76</v>
      </c>
      <c r="E5" s="14"/>
      <c r="F5" s="15"/>
      <c r="G5" s="125" t="s">
        <v>77</v>
      </c>
    </row>
    <row r="6" ht="20.25" customHeight="1" spans="1:7">
      <c r="A6" s="157" t="s">
        <v>74</v>
      </c>
      <c r="B6" s="157" t="s">
        <v>75</v>
      </c>
      <c r="C6" s="34"/>
      <c r="D6" s="67" t="s">
        <v>58</v>
      </c>
      <c r="E6" s="67" t="s">
        <v>165</v>
      </c>
      <c r="F6" s="67" t="s">
        <v>166</v>
      </c>
      <c r="G6" s="96"/>
    </row>
    <row r="7" ht="19.5" customHeight="1" spans="1:7">
      <c r="A7" s="157" t="s">
        <v>167</v>
      </c>
      <c r="B7" s="157" t="s">
        <v>168</v>
      </c>
      <c r="C7" s="157" t="s">
        <v>169</v>
      </c>
      <c r="D7" s="67">
        <v>4</v>
      </c>
      <c r="E7" s="158" t="s">
        <v>170</v>
      </c>
      <c r="F7" s="158" t="s">
        <v>171</v>
      </c>
      <c r="G7" s="157" t="s">
        <v>172</v>
      </c>
    </row>
    <row r="8" ht="18" customHeight="1" spans="1:7">
      <c r="A8" s="35" t="s">
        <v>85</v>
      </c>
      <c r="B8" s="35" t="s">
        <v>86</v>
      </c>
      <c r="C8" s="24">
        <v>12343563.32</v>
      </c>
      <c r="D8" s="24">
        <v>3279563.32</v>
      </c>
      <c r="E8" s="24">
        <v>2993415.96</v>
      </c>
      <c r="F8" s="24">
        <v>286147.36</v>
      </c>
      <c r="G8" s="24">
        <v>9064000</v>
      </c>
    </row>
    <row r="9" ht="18" customHeight="1" spans="1:7">
      <c r="A9" s="120" t="s">
        <v>87</v>
      </c>
      <c r="B9" s="120" t="s">
        <v>88</v>
      </c>
      <c r="C9" s="24">
        <v>12343563.32</v>
      </c>
      <c r="D9" s="24">
        <v>3279563.32</v>
      </c>
      <c r="E9" s="24">
        <v>2993415.96</v>
      </c>
      <c r="F9" s="24">
        <v>286147.36</v>
      </c>
      <c r="G9" s="24">
        <v>9064000</v>
      </c>
    </row>
    <row r="10" ht="18" customHeight="1" spans="1:7">
      <c r="A10" s="121" t="s">
        <v>89</v>
      </c>
      <c r="B10" s="121" t="s">
        <v>90</v>
      </c>
      <c r="C10" s="24">
        <v>3837291.18</v>
      </c>
      <c r="D10" s="24">
        <v>2657291.18</v>
      </c>
      <c r="E10" s="24">
        <v>2390250.94</v>
      </c>
      <c r="F10" s="24">
        <v>267040.24</v>
      </c>
      <c r="G10" s="24">
        <v>1180000</v>
      </c>
    </row>
    <row r="11" ht="18" customHeight="1" spans="1:7">
      <c r="A11" s="121" t="s">
        <v>91</v>
      </c>
      <c r="B11" s="121" t="s">
        <v>92</v>
      </c>
      <c r="C11" s="24">
        <v>7884000</v>
      </c>
      <c r="D11" s="24"/>
      <c r="E11" s="24"/>
      <c r="F11" s="24"/>
      <c r="G11" s="24">
        <v>7884000</v>
      </c>
    </row>
    <row r="12" ht="18" customHeight="1" spans="1:7">
      <c r="A12" s="121" t="s">
        <v>93</v>
      </c>
      <c r="B12" s="121" t="s">
        <v>94</v>
      </c>
      <c r="C12" s="24">
        <v>622272.14</v>
      </c>
      <c r="D12" s="24">
        <v>622272.14</v>
      </c>
      <c r="E12" s="24">
        <v>603165.02</v>
      </c>
      <c r="F12" s="24">
        <v>19107.12</v>
      </c>
      <c r="G12" s="24"/>
    </row>
    <row r="13" ht="18" customHeight="1" spans="1:7">
      <c r="A13" s="35" t="s">
        <v>95</v>
      </c>
      <c r="B13" s="35" t="s">
        <v>96</v>
      </c>
      <c r="C13" s="24">
        <v>579956.28</v>
      </c>
      <c r="D13" s="24">
        <v>579956.28</v>
      </c>
      <c r="E13" s="24">
        <v>571656.28</v>
      </c>
      <c r="F13" s="24">
        <v>8300</v>
      </c>
      <c r="G13" s="24"/>
    </row>
    <row r="14" ht="18" customHeight="1" spans="1:7">
      <c r="A14" s="120" t="s">
        <v>97</v>
      </c>
      <c r="B14" s="120" t="s">
        <v>98</v>
      </c>
      <c r="C14" s="24">
        <v>543956.28</v>
      </c>
      <c r="D14" s="24">
        <v>543956.28</v>
      </c>
      <c r="E14" s="24">
        <v>535656.28</v>
      </c>
      <c r="F14" s="24">
        <v>8300</v>
      </c>
      <c r="G14" s="24"/>
    </row>
    <row r="15" ht="18" customHeight="1" spans="1:7">
      <c r="A15" s="121" t="s">
        <v>99</v>
      </c>
      <c r="B15" s="121" t="s">
        <v>100</v>
      </c>
      <c r="C15" s="24">
        <v>127690.2</v>
      </c>
      <c r="D15" s="24">
        <v>127690.2</v>
      </c>
      <c r="E15" s="24">
        <v>127690.2</v>
      </c>
      <c r="F15" s="24"/>
      <c r="G15" s="24"/>
    </row>
    <row r="16" ht="18" customHeight="1" spans="1:7">
      <c r="A16" s="121" t="s">
        <v>101</v>
      </c>
      <c r="B16" s="121" t="s">
        <v>102</v>
      </c>
      <c r="C16" s="24">
        <v>407966.08</v>
      </c>
      <c r="D16" s="24">
        <v>407966.08</v>
      </c>
      <c r="E16" s="24">
        <v>407966.08</v>
      </c>
      <c r="F16" s="24"/>
      <c r="G16" s="24"/>
    </row>
    <row r="17" ht="18" customHeight="1" spans="1:7">
      <c r="A17" s="121" t="s">
        <v>103</v>
      </c>
      <c r="B17" s="121" t="s">
        <v>104</v>
      </c>
      <c r="C17" s="24">
        <v>8300</v>
      </c>
      <c r="D17" s="24">
        <v>8300</v>
      </c>
      <c r="E17" s="24"/>
      <c r="F17" s="24">
        <v>8300</v>
      </c>
      <c r="G17" s="24"/>
    </row>
    <row r="18" ht="18" customHeight="1" spans="1:7">
      <c r="A18" s="120" t="s">
        <v>105</v>
      </c>
      <c r="B18" s="120" t="s">
        <v>106</v>
      </c>
      <c r="C18" s="24">
        <v>36000</v>
      </c>
      <c r="D18" s="24">
        <v>36000</v>
      </c>
      <c r="E18" s="24">
        <v>36000</v>
      </c>
      <c r="F18" s="24"/>
      <c r="G18" s="24"/>
    </row>
    <row r="19" ht="18" customHeight="1" spans="1:7">
      <c r="A19" s="121" t="s">
        <v>107</v>
      </c>
      <c r="B19" s="121" t="s">
        <v>108</v>
      </c>
      <c r="C19" s="24">
        <v>36000</v>
      </c>
      <c r="D19" s="24">
        <v>36000</v>
      </c>
      <c r="E19" s="24">
        <v>36000</v>
      </c>
      <c r="F19" s="24"/>
      <c r="G19" s="24"/>
    </row>
    <row r="20" ht="18" customHeight="1" spans="1:7">
      <c r="A20" s="35" t="s">
        <v>109</v>
      </c>
      <c r="B20" s="35" t="s">
        <v>110</v>
      </c>
      <c r="C20" s="24">
        <v>167996.29</v>
      </c>
      <c r="D20" s="24">
        <v>167996.29</v>
      </c>
      <c r="E20" s="24">
        <v>167996.29</v>
      </c>
      <c r="F20" s="24"/>
      <c r="G20" s="24"/>
    </row>
    <row r="21" ht="18" customHeight="1" spans="1:7">
      <c r="A21" s="120" t="s">
        <v>111</v>
      </c>
      <c r="B21" s="120" t="s">
        <v>112</v>
      </c>
      <c r="C21" s="24">
        <v>167996.29</v>
      </c>
      <c r="D21" s="24">
        <v>167996.29</v>
      </c>
      <c r="E21" s="24">
        <v>167996.29</v>
      </c>
      <c r="F21" s="24"/>
      <c r="G21" s="24"/>
    </row>
    <row r="22" ht="18" customHeight="1" spans="1:7">
      <c r="A22" s="121" t="s">
        <v>113</v>
      </c>
      <c r="B22" s="121" t="s">
        <v>114</v>
      </c>
      <c r="C22" s="24">
        <v>119253.8</v>
      </c>
      <c r="D22" s="24">
        <v>119253.8</v>
      </c>
      <c r="E22" s="24">
        <v>119253.8</v>
      </c>
      <c r="F22" s="24"/>
      <c r="G22" s="24"/>
    </row>
    <row r="23" ht="18" customHeight="1" spans="1:7">
      <c r="A23" s="121" t="s">
        <v>115</v>
      </c>
      <c r="B23" s="121" t="s">
        <v>116</v>
      </c>
      <c r="C23" s="24">
        <v>36118.91</v>
      </c>
      <c r="D23" s="24">
        <v>36118.91</v>
      </c>
      <c r="E23" s="24">
        <v>36118.91</v>
      </c>
      <c r="F23" s="24"/>
      <c r="G23" s="24"/>
    </row>
    <row r="24" ht="18" customHeight="1" spans="1:7">
      <c r="A24" s="121" t="s">
        <v>117</v>
      </c>
      <c r="B24" s="121" t="s">
        <v>118</v>
      </c>
      <c r="C24" s="24">
        <v>12623.58</v>
      </c>
      <c r="D24" s="24">
        <v>12623.58</v>
      </c>
      <c r="E24" s="24">
        <v>12623.58</v>
      </c>
      <c r="F24" s="24"/>
      <c r="G24" s="24"/>
    </row>
    <row r="25" ht="18" customHeight="1" spans="1:7">
      <c r="A25" s="35" t="s">
        <v>119</v>
      </c>
      <c r="B25" s="35" t="s">
        <v>120</v>
      </c>
      <c r="C25" s="24">
        <v>305974.56</v>
      </c>
      <c r="D25" s="24">
        <v>305974.56</v>
      </c>
      <c r="E25" s="24">
        <v>305974.56</v>
      </c>
      <c r="F25" s="24"/>
      <c r="G25" s="24"/>
    </row>
    <row r="26" ht="18" customHeight="1" spans="1:7">
      <c r="A26" s="120" t="s">
        <v>121</v>
      </c>
      <c r="B26" s="120" t="s">
        <v>122</v>
      </c>
      <c r="C26" s="24">
        <v>305974.56</v>
      </c>
      <c r="D26" s="24">
        <v>305974.56</v>
      </c>
      <c r="E26" s="24">
        <v>305974.56</v>
      </c>
      <c r="F26" s="24"/>
      <c r="G26" s="24"/>
    </row>
    <row r="27" ht="18" customHeight="1" spans="1:7">
      <c r="A27" s="121" t="s">
        <v>123</v>
      </c>
      <c r="B27" s="121" t="s">
        <v>124</v>
      </c>
      <c r="C27" s="24">
        <v>305974.56</v>
      </c>
      <c r="D27" s="24">
        <v>305974.56</v>
      </c>
      <c r="E27" s="24">
        <v>305974.56</v>
      </c>
      <c r="F27" s="24"/>
      <c r="G27" s="24"/>
    </row>
    <row r="28" ht="18" customHeight="1" spans="1:7">
      <c r="A28" s="159" t="s">
        <v>125</v>
      </c>
      <c r="B28" s="160" t="s">
        <v>125</v>
      </c>
      <c r="C28" s="24">
        <v>13397490.45</v>
      </c>
      <c r="D28" s="24">
        <v>4333490.45</v>
      </c>
      <c r="E28" s="24">
        <v>4039043.09</v>
      </c>
      <c r="F28" s="24">
        <v>294447.36</v>
      </c>
      <c r="G28" s="24">
        <v>9064000</v>
      </c>
    </row>
  </sheetData>
  <mergeCells count="7">
    <mergeCell ref="A3:G3"/>
    <mergeCell ref="A4:E4"/>
    <mergeCell ref="A5:B5"/>
    <mergeCell ref="D5:F5"/>
    <mergeCell ref="A28:B28"/>
    <mergeCell ref="C5:C6"/>
    <mergeCell ref="G5:G6"/>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showZeros="0" workbookViewId="0">
      <pane ySplit="1" topLeftCell="A2" activePane="bottomLeft" state="frozen"/>
      <selection/>
      <selection pane="bottomLeft" activeCell="A1" sqref="A1"/>
    </sheetView>
  </sheetViews>
  <sheetFormatPr defaultColWidth="9.14285714285714" defaultRowHeight="14.25" customHeight="1" outlineLevelCol="6"/>
  <cols>
    <col min="1" max="1" width="23.5714285714286" customWidth="1"/>
    <col min="2" max="7" width="22.847619047619" customWidth="1"/>
  </cols>
  <sheetData>
    <row r="1" customHeight="1" spans="1:7">
      <c r="A1" s="141"/>
      <c r="B1" s="141"/>
      <c r="C1" s="141"/>
      <c r="D1" s="141"/>
      <c r="E1" s="141"/>
      <c r="F1" s="141"/>
      <c r="G1" s="141"/>
    </row>
    <row r="2" ht="15" customHeight="1" spans="1:7">
      <c r="A2" s="142"/>
      <c r="B2" s="143"/>
      <c r="C2" s="144"/>
      <c r="D2" s="63"/>
      <c r="G2" s="89" t="s">
        <v>173</v>
      </c>
    </row>
    <row r="3" ht="39" customHeight="1" spans="1:7">
      <c r="A3" s="130" t="str">
        <f>"2025"&amp;"年“三公”经费支出预算表"</f>
        <v>2025年“三公”经费支出预算表</v>
      </c>
      <c r="B3" s="53"/>
      <c r="C3" s="53"/>
      <c r="D3" s="53"/>
      <c r="E3" s="53"/>
      <c r="F3" s="53"/>
      <c r="G3" s="53"/>
    </row>
    <row r="4" ht="18.75" customHeight="1" spans="1:7">
      <c r="A4" s="43" t="str">
        <f>"单位名称："&amp;"中共沧源佤族自治县委组织部"</f>
        <v>单位名称：中共沧源佤族自治县委组织部</v>
      </c>
      <c r="B4" s="143"/>
      <c r="C4" s="144"/>
      <c r="D4" s="63"/>
      <c r="E4" s="31"/>
      <c r="G4" s="89" t="s">
        <v>174</v>
      </c>
    </row>
    <row r="5" ht="18.75" customHeight="1" spans="1:7">
      <c r="A5" s="11" t="s">
        <v>175</v>
      </c>
      <c r="B5" s="11" t="s">
        <v>176</v>
      </c>
      <c r="C5" s="32" t="s">
        <v>177</v>
      </c>
      <c r="D5" s="13" t="s">
        <v>178</v>
      </c>
      <c r="E5" s="14"/>
      <c r="F5" s="15"/>
      <c r="G5" s="32" t="s">
        <v>179</v>
      </c>
    </row>
    <row r="6" ht="18.75" customHeight="1" spans="1:7">
      <c r="A6" s="18"/>
      <c r="B6" s="145"/>
      <c r="C6" s="34"/>
      <c r="D6" s="67" t="s">
        <v>58</v>
      </c>
      <c r="E6" s="67" t="s">
        <v>180</v>
      </c>
      <c r="F6" s="67" t="s">
        <v>181</v>
      </c>
      <c r="G6" s="34"/>
    </row>
    <row r="7" ht="18.75" customHeight="1" spans="1:7">
      <c r="A7" s="146" t="s">
        <v>56</v>
      </c>
      <c r="B7" s="147">
        <v>1</v>
      </c>
      <c r="C7" s="148">
        <v>2</v>
      </c>
      <c r="D7" s="149">
        <v>3</v>
      </c>
      <c r="E7" s="149">
        <v>4</v>
      </c>
      <c r="F7" s="149">
        <v>5</v>
      </c>
      <c r="G7" s="148">
        <v>6</v>
      </c>
    </row>
    <row r="8" ht="18.75" customHeight="1" spans="1:7">
      <c r="A8" s="146" t="s">
        <v>56</v>
      </c>
      <c r="B8" s="150">
        <v>164000</v>
      </c>
      <c r="C8" s="150"/>
      <c r="D8" s="150">
        <v>140000</v>
      </c>
      <c r="E8" s="150"/>
      <c r="F8" s="150">
        <v>140000</v>
      </c>
      <c r="G8" s="150">
        <v>24000</v>
      </c>
    </row>
    <row r="9" ht="18.75" customHeight="1" spans="1:7">
      <c r="A9" s="151" t="s">
        <v>182</v>
      </c>
      <c r="B9" s="150"/>
      <c r="C9" s="150"/>
      <c r="D9" s="150"/>
      <c r="E9" s="150"/>
      <c r="F9" s="150"/>
      <c r="G9" s="150"/>
    </row>
    <row r="10" ht="18.75" customHeight="1" spans="1:7">
      <c r="A10" s="151" t="s">
        <v>183</v>
      </c>
      <c r="B10" s="150">
        <v>164000</v>
      </c>
      <c r="C10" s="150"/>
      <c r="D10" s="150">
        <v>140000</v>
      </c>
      <c r="E10" s="150"/>
      <c r="F10" s="150">
        <v>140000</v>
      </c>
      <c r="G10" s="150">
        <v>24000</v>
      </c>
    </row>
    <row r="11" ht="18.75" customHeight="1" spans="1:7">
      <c r="A11" s="151" t="s">
        <v>184</v>
      </c>
      <c r="B11" s="150"/>
      <c r="C11" s="150"/>
      <c r="D11" s="150"/>
      <c r="E11" s="150"/>
      <c r="F11" s="150"/>
      <c r="G11" s="150"/>
    </row>
    <row r="12" ht="18.75" customHeight="1" spans="1:7">
      <c r="A12" s="151" t="s">
        <v>185</v>
      </c>
      <c r="B12" s="150"/>
      <c r="C12" s="150"/>
      <c r="D12" s="150"/>
      <c r="E12" s="150"/>
      <c r="F12" s="150"/>
      <c r="G12" s="150"/>
    </row>
  </sheetData>
  <mergeCells count="7">
    <mergeCell ref="A3:G3"/>
    <mergeCell ref="A4:D4"/>
    <mergeCell ref="D5:F5"/>
    <mergeCell ref="A5:A7"/>
    <mergeCell ref="B5:B6"/>
    <mergeCell ref="C5:C6"/>
    <mergeCell ref="G5:G6"/>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1"/>
  <sheetViews>
    <sheetView showZeros="0" workbookViewId="0">
      <pane ySplit="1" topLeftCell="A4" activePane="bottomLeft" state="frozen"/>
      <selection/>
      <selection pane="bottomLeft" activeCell="A1" sqref="A1 A1 A1 A1 A1 A1 A1 A1 A1 A1 A1 A1 A1 A1 A1 A1 A1 A1 A1 A1 A1 A1 A1"/>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28.5904761904762" customWidth="1"/>
    <col min="6" max="6" width="10.2857142857143" customWidth="1"/>
    <col min="7" max="7" width="23" customWidth="1"/>
    <col min="8" max="21" width="19.847619047619" customWidth="1"/>
    <col min="22" max="23" width="20"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5" customHeight="1" spans="2:23">
      <c r="B2" s="128"/>
      <c r="D2" s="129"/>
      <c r="E2" s="129"/>
      <c r="F2" s="129"/>
      <c r="G2" s="129"/>
      <c r="H2" s="69"/>
      <c r="I2" s="69"/>
      <c r="J2" s="69"/>
      <c r="K2" s="69"/>
      <c r="L2" s="69"/>
      <c r="M2" s="69"/>
      <c r="N2" s="31"/>
      <c r="O2" s="31"/>
      <c r="P2" s="31"/>
      <c r="Q2" s="69"/>
      <c r="U2" s="128"/>
      <c r="W2" s="40" t="s">
        <v>186</v>
      </c>
    </row>
    <row r="3" ht="39.75" customHeight="1" spans="1:23">
      <c r="A3" s="130" t="str">
        <f>"2025"&amp;"年部门基本支出预算表"</f>
        <v>2025年部门基本支出预算表</v>
      </c>
      <c r="B3" s="53"/>
      <c r="C3" s="53"/>
      <c r="D3" s="53"/>
      <c r="E3" s="53"/>
      <c r="F3" s="53"/>
      <c r="G3" s="53"/>
      <c r="H3" s="53"/>
      <c r="I3" s="53"/>
      <c r="J3" s="53"/>
      <c r="K3" s="53"/>
      <c r="L3" s="53"/>
      <c r="M3" s="53"/>
      <c r="N3" s="7"/>
      <c r="O3" s="7"/>
      <c r="P3" s="7"/>
      <c r="Q3" s="53"/>
      <c r="R3" s="53"/>
      <c r="S3" s="53"/>
      <c r="T3" s="53"/>
      <c r="U3" s="53"/>
      <c r="V3" s="53"/>
      <c r="W3" s="53"/>
    </row>
    <row r="4" ht="18.75" customHeight="1" spans="1:23">
      <c r="A4" s="8" t="str">
        <f>"单位名称："&amp;"中共沧源佤族自治县委组织部"</f>
        <v>单位名称：中共沧源佤族自治县委组织部</v>
      </c>
      <c r="B4" s="131"/>
      <c r="C4" s="131"/>
      <c r="D4" s="131"/>
      <c r="E4" s="131"/>
      <c r="F4" s="131"/>
      <c r="G4" s="131"/>
      <c r="H4" s="73"/>
      <c r="I4" s="73"/>
      <c r="J4" s="73"/>
      <c r="K4" s="73"/>
      <c r="L4" s="73"/>
      <c r="M4" s="73"/>
      <c r="N4" s="95"/>
      <c r="O4" s="95"/>
      <c r="P4" s="95"/>
      <c r="Q4" s="73"/>
      <c r="U4" s="128"/>
      <c r="W4" s="40" t="s">
        <v>174</v>
      </c>
    </row>
    <row r="5" ht="18" customHeight="1" spans="1:23">
      <c r="A5" s="11" t="s">
        <v>187</v>
      </c>
      <c r="B5" s="11" t="s">
        <v>188</v>
      </c>
      <c r="C5" s="11" t="s">
        <v>189</v>
      </c>
      <c r="D5" s="11" t="s">
        <v>190</v>
      </c>
      <c r="E5" s="11" t="s">
        <v>191</v>
      </c>
      <c r="F5" s="11" t="s">
        <v>192</v>
      </c>
      <c r="G5" s="11" t="s">
        <v>193</v>
      </c>
      <c r="H5" s="132" t="s">
        <v>194</v>
      </c>
      <c r="I5" s="65" t="s">
        <v>194</v>
      </c>
      <c r="J5" s="65"/>
      <c r="K5" s="65"/>
      <c r="L5" s="65"/>
      <c r="M5" s="65"/>
      <c r="N5" s="14"/>
      <c r="O5" s="14"/>
      <c r="P5" s="14"/>
      <c r="Q5" s="76" t="s">
        <v>62</v>
      </c>
      <c r="R5" s="65" t="s">
        <v>79</v>
      </c>
      <c r="S5" s="65"/>
      <c r="T5" s="65"/>
      <c r="U5" s="65"/>
      <c r="V5" s="65"/>
      <c r="W5" s="138"/>
    </row>
    <row r="6" ht="18" customHeight="1" spans="1:23">
      <c r="A6" s="16"/>
      <c r="B6" s="127"/>
      <c r="C6" s="16"/>
      <c r="D6" s="16"/>
      <c r="E6" s="16"/>
      <c r="F6" s="16"/>
      <c r="G6" s="16"/>
      <c r="H6" s="109" t="s">
        <v>195</v>
      </c>
      <c r="I6" s="132" t="s">
        <v>59</v>
      </c>
      <c r="J6" s="65"/>
      <c r="K6" s="65"/>
      <c r="L6" s="65"/>
      <c r="M6" s="138"/>
      <c r="N6" s="13" t="s">
        <v>196</v>
      </c>
      <c r="O6" s="14"/>
      <c r="P6" s="15"/>
      <c r="Q6" s="11" t="s">
        <v>62</v>
      </c>
      <c r="R6" s="132" t="s">
        <v>79</v>
      </c>
      <c r="S6" s="76" t="s">
        <v>65</v>
      </c>
      <c r="T6" s="65" t="s">
        <v>79</v>
      </c>
      <c r="U6" s="76" t="s">
        <v>67</v>
      </c>
      <c r="V6" s="76" t="s">
        <v>68</v>
      </c>
      <c r="W6" s="140" t="s">
        <v>69</v>
      </c>
    </row>
    <row r="7" ht="18.75" customHeight="1" spans="1:23">
      <c r="A7" s="33"/>
      <c r="B7" s="33"/>
      <c r="C7" s="33"/>
      <c r="D7" s="33"/>
      <c r="E7" s="33"/>
      <c r="F7" s="33"/>
      <c r="G7" s="33"/>
      <c r="H7" s="33"/>
      <c r="I7" s="139" t="s">
        <v>197</v>
      </c>
      <c r="J7" s="11" t="s">
        <v>198</v>
      </c>
      <c r="K7" s="11" t="s">
        <v>199</v>
      </c>
      <c r="L7" s="11" t="s">
        <v>200</v>
      </c>
      <c r="M7" s="11" t="s">
        <v>201</v>
      </c>
      <c r="N7" s="11" t="s">
        <v>59</v>
      </c>
      <c r="O7" s="11" t="s">
        <v>60</v>
      </c>
      <c r="P7" s="11" t="s">
        <v>61</v>
      </c>
      <c r="Q7" s="33"/>
      <c r="R7" s="11" t="s">
        <v>58</v>
      </c>
      <c r="S7" s="11" t="s">
        <v>65</v>
      </c>
      <c r="T7" s="11" t="s">
        <v>202</v>
      </c>
      <c r="U7" s="11" t="s">
        <v>67</v>
      </c>
      <c r="V7" s="11" t="s">
        <v>68</v>
      </c>
      <c r="W7" s="11" t="s">
        <v>69</v>
      </c>
    </row>
    <row r="8" ht="37.5" customHeight="1" spans="1:23">
      <c r="A8" s="112"/>
      <c r="B8" s="112"/>
      <c r="C8" s="112"/>
      <c r="D8" s="112"/>
      <c r="E8" s="112"/>
      <c r="F8" s="112"/>
      <c r="G8" s="112"/>
      <c r="H8" s="112"/>
      <c r="I8" s="94"/>
      <c r="J8" s="18" t="s">
        <v>203</v>
      </c>
      <c r="K8" s="18" t="s">
        <v>199</v>
      </c>
      <c r="L8" s="18" t="s">
        <v>200</v>
      </c>
      <c r="M8" s="18" t="s">
        <v>201</v>
      </c>
      <c r="N8" s="18" t="s">
        <v>199</v>
      </c>
      <c r="O8" s="18" t="s">
        <v>200</v>
      </c>
      <c r="P8" s="18" t="s">
        <v>201</v>
      </c>
      <c r="Q8" s="18" t="s">
        <v>62</v>
      </c>
      <c r="R8" s="18" t="s">
        <v>58</v>
      </c>
      <c r="S8" s="18" t="s">
        <v>65</v>
      </c>
      <c r="T8" s="18" t="s">
        <v>202</v>
      </c>
      <c r="U8" s="18" t="s">
        <v>67</v>
      </c>
      <c r="V8" s="18" t="s">
        <v>68</v>
      </c>
      <c r="W8" s="18" t="s">
        <v>69</v>
      </c>
    </row>
    <row r="9" ht="19.5" customHeight="1" spans="1:23">
      <c r="A9" s="133">
        <v>1</v>
      </c>
      <c r="B9" s="133">
        <v>2</v>
      </c>
      <c r="C9" s="133">
        <v>3</v>
      </c>
      <c r="D9" s="133">
        <v>4</v>
      </c>
      <c r="E9" s="133">
        <v>5</v>
      </c>
      <c r="F9" s="133">
        <v>6</v>
      </c>
      <c r="G9" s="133">
        <v>7</v>
      </c>
      <c r="H9" s="133">
        <v>8</v>
      </c>
      <c r="I9" s="133">
        <v>9</v>
      </c>
      <c r="J9" s="133">
        <v>10</v>
      </c>
      <c r="K9" s="133">
        <v>11</v>
      </c>
      <c r="L9" s="133">
        <v>12</v>
      </c>
      <c r="M9" s="133">
        <v>13</v>
      </c>
      <c r="N9" s="133">
        <v>14</v>
      </c>
      <c r="O9" s="133">
        <v>15</v>
      </c>
      <c r="P9" s="133">
        <v>16</v>
      </c>
      <c r="Q9" s="133">
        <v>17</v>
      </c>
      <c r="R9" s="133">
        <v>18</v>
      </c>
      <c r="S9" s="133">
        <v>19</v>
      </c>
      <c r="T9" s="133">
        <v>20</v>
      </c>
      <c r="U9" s="133">
        <v>21</v>
      </c>
      <c r="V9" s="133">
        <v>22</v>
      </c>
      <c r="W9" s="133">
        <v>23</v>
      </c>
    </row>
    <row r="10" ht="21" customHeight="1" spans="1:23">
      <c r="A10" s="134" t="s">
        <v>71</v>
      </c>
      <c r="B10" s="134"/>
      <c r="C10" s="134"/>
      <c r="D10" s="134"/>
      <c r="E10" s="134"/>
      <c r="F10" s="134"/>
      <c r="G10" s="134"/>
      <c r="H10" s="24">
        <v>4333490.45</v>
      </c>
      <c r="I10" s="24">
        <v>4333490.45</v>
      </c>
      <c r="J10" s="24"/>
      <c r="K10" s="24"/>
      <c r="L10" s="24">
        <v>4333490.45</v>
      </c>
      <c r="M10" s="24"/>
      <c r="N10" s="24"/>
      <c r="O10" s="24"/>
      <c r="P10" s="24"/>
      <c r="Q10" s="24"/>
      <c r="R10" s="24"/>
      <c r="S10" s="24"/>
      <c r="T10" s="24"/>
      <c r="U10" s="24"/>
      <c r="V10" s="24"/>
      <c r="W10" s="24"/>
    </row>
    <row r="11" ht="21" customHeight="1" spans="1:23">
      <c r="A11" s="135" t="s">
        <v>71</v>
      </c>
      <c r="B11" s="22"/>
      <c r="C11" s="22"/>
      <c r="D11" s="22"/>
      <c r="E11" s="22"/>
      <c r="F11" s="22"/>
      <c r="G11" s="22"/>
      <c r="H11" s="24">
        <v>4333490.45</v>
      </c>
      <c r="I11" s="24">
        <v>4333490.45</v>
      </c>
      <c r="J11" s="24"/>
      <c r="K11" s="24"/>
      <c r="L11" s="24">
        <v>4333490.45</v>
      </c>
      <c r="M11" s="24"/>
      <c r="N11" s="24"/>
      <c r="O11" s="24"/>
      <c r="P11" s="24"/>
      <c r="Q11" s="24"/>
      <c r="R11" s="24"/>
      <c r="S11" s="24"/>
      <c r="T11" s="24"/>
      <c r="U11" s="24"/>
      <c r="V11" s="24"/>
      <c r="W11" s="24"/>
    </row>
    <row r="12" ht="21" customHeight="1" spans="1:23">
      <c r="A12" s="26"/>
      <c r="B12" s="22" t="s">
        <v>204</v>
      </c>
      <c r="C12" s="22" t="s">
        <v>205</v>
      </c>
      <c r="D12" s="22" t="s">
        <v>89</v>
      </c>
      <c r="E12" s="22" t="s">
        <v>90</v>
      </c>
      <c r="F12" s="22" t="s">
        <v>206</v>
      </c>
      <c r="G12" s="22" t="s">
        <v>207</v>
      </c>
      <c r="H12" s="24">
        <v>717012</v>
      </c>
      <c r="I12" s="24">
        <v>717012</v>
      </c>
      <c r="J12" s="24"/>
      <c r="K12" s="24"/>
      <c r="L12" s="24">
        <v>717012</v>
      </c>
      <c r="M12" s="24"/>
      <c r="N12" s="24"/>
      <c r="O12" s="24"/>
      <c r="P12" s="24"/>
      <c r="Q12" s="24"/>
      <c r="R12" s="24"/>
      <c r="S12" s="24"/>
      <c r="T12" s="24"/>
      <c r="U12" s="24"/>
      <c r="V12" s="24"/>
      <c r="W12" s="24"/>
    </row>
    <row r="13" ht="21" customHeight="1" spans="1:23">
      <c r="A13" s="26"/>
      <c r="B13" s="22" t="s">
        <v>208</v>
      </c>
      <c r="C13" s="22" t="s">
        <v>209</v>
      </c>
      <c r="D13" s="22" t="s">
        <v>93</v>
      </c>
      <c r="E13" s="22" t="s">
        <v>94</v>
      </c>
      <c r="F13" s="22" t="s">
        <v>206</v>
      </c>
      <c r="G13" s="22" t="s">
        <v>207</v>
      </c>
      <c r="H13" s="24">
        <v>205356</v>
      </c>
      <c r="I13" s="24">
        <v>205356</v>
      </c>
      <c r="J13" s="24"/>
      <c r="K13" s="24"/>
      <c r="L13" s="24">
        <v>205356</v>
      </c>
      <c r="M13" s="24"/>
      <c r="N13" s="24"/>
      <c r="O13" s="24"/>
      <c r="P13" s="24"/>
      <c r="Q13" s="24"/>
      <c r="R13" s="24"/>
      <c r="S13" s="24"/>
      <c r="T13" s="24"/>
      <c r="U13" s="24"/>
      <c r="V13" s="24"/>
      <c r="W13" s="24"/>
    </row>
    <row r="14" ht="21" customHeight="1" spans="1:23">
      <c r="A14" s="26"/>
      <c r="B14" s="22" t="s">
        <v>204</v>
      </c>
      <c r="C14" s="22" t="s">
        <v>205</v>
      </c>
      <c r="D14" s="22" t="s">
        <v>89</v>
      </c>
      <c r="E14" s="22" t="s">
        <v>90</v>
      </c>
      <c r="F14" s="22" t="s">
        <v>210</v>
      </c>
      <c r="G14" s="22" t="s">
        <v>211</v>
      </c>
      <c r="H14" s="24">
        <v>1121268</v>
      </c>
      <c r="I14" s="24">
        <v>1121268</v>
      </c>
      <c r="J14" s="24"/>
      <c r="K14" s="24"/>
      <c r="L14" s="24">
        <v>1121268</v>
      </c>
      <c r="M14" s="24"/>
      <c r="N14" s="24"/>
      <c r="O14" s="24"/>
      <c r="P14" s="24"/>
      <c r="Q14" s="24"/>
      <c r="R14" s="24"/>
      <c r="S14" s="24"/>
      <c r="T14" s="24"/>
      <c r="U14" s="24"/>
      <c r="V14" s="24"/>
      <c r="W14" s="24"/>
    </row>
    <row r="15" ht="21" customHeight="1" spans="1:23">
      <c r="A15" s="26"/>
      <c r="B15" s="22" t="s">
        <v>208</v>
      </c>
      <c r="C15" s="22" t="s">
        <v>209</v>
      </c>
      <c r="D15" s="22" t="s">
        <v>93</v>
      </c>
      <c r="E15" s="22" t="s">
        <v>94</v>
      </c>
      <c r="F15" s="22" t="s">
        <v>210</v>
      </c>
      <c r="G15" s="22" t="s">
        <v>211</v>
      </c>
      <c r="H15" s="24">
        <v>46380</v>
      </c>
      <c r="I15" s="24">
        <v>46380</v>
      </c>
      <c r="J15" s="24"/>
      <c r="K15" s="24"/>
      <c r="L15" s="24">
        <v>46380</v>
      </c>
      <c r="M15" s="24"/>
      <c r="N15" s="24"/>
      <c r="O15" s="24"/>
      <c r="P15" s="24"/>
      <c r="Q15" s="24"/>
      <c r="R15" s="24"/>
      <c r="S15" s="24"/>
      <c r="T15" s="24"/>
      <c r="U15" s="24"/>
      <c r="V15" s="24"/>
      <c r="W15" s="24"/>
    </row>
    <row r="16" ht="21" customHeight="1" spans="1:23">
      <c r="A16" s="26"/>
      <c r="B16" s="22" t="s">
        <v>204</v>
      </c>
      <c r="C16" s="22" t="s">
        <v>205</v>
      </c>
      <c r="D16" s="22" t="s">
        <v>89</v>
      </c>
      <c r="E16" s="22" t="s">
        <v>90</v>
      </c>
      <c r="F16" s="22" t="s">
        <v>212</v>
      </c>
      <c r="G16" s="22" t="s">
        <v>213</v>
      </c>
      <c r="H16" s="24">
        <v>59751</v>
      </c>
      <c r="I16" s="24">
        <v>59751</v>
      </c>
      <c r="J16" s="24"/>
      <c r="K16" s="24"/>
      <c r="L16" s="24">
        <v>59751</v>
      </c>
      <c r="M16" s="24"/>
      <c r="N16" s="24"/>
      <c r="O16" s="24"/>
      <c r="P16" s="24"/>
      <c r="Q16" s="24"/>
      <c r="R16" s="24"/>
      <c r="S16" s="24"/>
      <c r="T16" s="24"/>
      <c r="U16" s="24"/>
      <c r="V16" s="24"/>
      <c r="W16" s="24"/>
    </row>
    <row r="17" ht="21" customHeight="1" spans="1:23">
      <c r="A17" s="26"/>
      <c r="B17" s="22" t="s">
        <v>214</v>
      </c>
      <c r="C17" s="22" t="s">
        <v>215</v>
      </c>
      <c r="D17" s="22" t="s">
        <v>89</v>
      </c>
      <c r="E17" s="22" t="s">
        <v>90</v>
      </c>
      <c r="F17" s="22" t="s">
        <v>212</v>
      </c>
      <c r="G17" s="22" t="s">
        <v>213</v>
      </c>
      <c r="H17" s="24">
        <v>361440</v>
      </c>
      <c r="I17" s="24">
        <v>361440</v>
      </c>
      <c r="J17" s="24"/>
      <c r="K17" s="24"/>
      <c r="L17" s="24">
        <v>361440</v>
      </c>
      <c r="M17" s="24"/>
      <c r="N17" s="24"/>
      <c r="O17" s="24"/>
      <c r="P17" s="24"/>
      <c r="Q17" s="24"/>
      <c r="R17" s="24"/>
      <c r="S17" s="24"/>
      <c r="T17" s="24"/>
      <c r="U17" s="24"/>
      <c r="V17" s="24"/>
      <c r="W17" s="24"/>
    </row>
    <row r="18" ht="21" customHeight="1" spans="1:23">
      <c r="A18" s="26"/>
      <c r="B18" s="22" t="s">
        <v>208</v>
      </c>
      <c r="C18" s="22" t="s">
        <v>209</v>
      </c>
      <c r="D18" s="22" t="s">
        <v>93</v>
      </c>
      <c r="E18" s="22" t="s">
        <v>94</v>
      </c>
      <c r="F18" s="22" t="s">
        <v>216</v>
      </c>
      <c r="G18" s="22" t="s">
        <v>217</v>
      </c>
      <c r="H18" s="24">
        <v>164868</v>
      </c>
      <c r="I18" s="24">
        <v>164868</v>
      </c>
      <c r="J18" s="24"/>
      <c r="K18" s="24"/>
      <c r="L18" s="24">
        <v>164868</v>
      </c>
      <c r="M18" s="24"/>
      <c r="N18" s="24"/>
      <c r="O18" s="24"/>
      <c r="P18" s="24"/>
      <c r="Q18" s="24"/>
      <c r="R18" s="24"/>
      <c r="S18" s="24"/>
      <c r="T18" s="24"/>
      <c r="U18" s="24"/>
      <c r="V18" s="24"/>
      <c r="W18" s="24"/>
    </row>
    <row r="19" ht="21" customHeight="1" spans="1:23">
      <c r="A19" s="26"/>
      <c r="B19" s="22" t="s">
        <v>208</v>
      </c>
      <c r="C19" s="22" t="s">
        <v>209</v>
      </c>
      <c r="D19" s="22" t="s">
        <v>93</v>
      </c>
      <c r="E19" s="22" t="s">
        <v>94</v>
      </c>
      <c r="F19" s="22" t="s">
        <v>216</v>
      </c>
      <c r="G19" s="22" t="s">
        <v>217</v>
      </c>
      <c r="H19" s="24">
        <v>75000</v>
      </c>
      <c r="I19" s="24">
        <v>75000</v>
      </c>
      <c r="J19" s="24"/>
      <c r="K19" s="24"/>
      <c r="L19" s="24">
        <v>75000</v>
      </c>
      <c r="M19" s="24"/>
      <c r="N19" s="24"/>
      <c r="O19" s="24"/>
      <c r="P19" s="24"/>
      <c r="Q19" s="24"/>
      <c r="R19" s="24"/>
      <c r="S19" s="24"/>
      <c r="T19" s="24"/>
      <c r="U19" s="24"/>
      <c r="V19" s="24"/>
      <c r="W19" s="24"/>
    </row>
    <row r="20" ht="21" customHeight="1" spans="1:23">
      <c r="A20" s="26"/>
      <c r="B20" s="22" t="s">
        <v>218</v>
      </c>
      <c r="C20" s="22" t="s">
        <v>219</v>
      </c>
      <c r="D20" s="22" t="s">
        <v>93</v>
      </c>
      <c r="E20" s="22" t="s">
        <v>94</v>
      </c>
      <c r="F20" s="22" t="s">
        <v>216</v>
      </c>
      <c r="G20" s="22" t="s">
        <v>217</v>
      </c>
      <c r="H20" s="24">
        <v>108000</v>
      </c>
      <c r="I20" s="24">
        <v>108000</v>
      </c>
      <c r="J20" s="24"/>
      <c r="K20" s="24"/>
      <c r="L20" s="24">
        <v>108000</v>
      </c>
      <c r="M20" s="24"/>
      <c r="N20" s="24"/>
      <c r="O20" s="24"/>
      <c r="P20" s="24"/>
      <c r="Q20" s="24"/>
      <c r="R20" s="24"/>
      <c r="S20" s="24"/>
      <c r="T20" s="24"/>
      <c r="U20" s="24"/>
      <c r="V20" s="24"/>
      <c r="W20" s="24"/>
    </row>
    <row r="21" ht="21" customHeight="1" spans="1:23">
      <c r="A21" s="26"/>
      <c r="B21" s="22" t="s">
        <v>220</v>
      </c>
      <c r="C21" s="22" t="s">
        <v>221</v>
      </c>
      <c r="D21" s="22" t="s">
        <v>101</v>
      </c>
      <c r="E21" s="22" t="s">
        <v>102</v>
      </c>
      <c r="F21" s="22" t="s">
        <v>222</v>
      </c>
      <c r="G21" s="22" t="s">
        <v>223</v>
      </c>
      <c r="H21" s="24">
        <v>407966.08</v>
      </c>
      <c r="I21" s="24">
        <v>407966.08</v>
      </c>
      <c r="J21" s="24"/>
      <c r="K21" s="24"/>
      <c r="L21" s="24">
        <v>407966.08</v>
      </c>
      <c r="M21" s="24"/>
      <c r="N21" s="24"/>
      <c r="O21" s="24"/>
      <c r="P21" s="24"/>
      <c r="Q21" s="24"/>
      <c r="R21" s="24"/>
      <c r="S21" s="24"/>
      <c r="T21" s="24"/>
      <c r="U21" s="24"/>
      <c r="V21" s="24"/>
      <c r="W21" s="24"/>
    </row>
    <row r="22" ht="21" customHeight="1" spans="1:23">
      <c r="A22" s="26"/>
      <c r="B22" s="22" t="s">
        <v>220</v>
      </c>
      <c r="C22" s="22" t="s">
        <v>221</v>
      </c>
      <c r="D22" s="22" t="s">
        <v>113</v>
      </c>
      <c r="E22" s="22" t="s">
        <v>114</v>
      </c>
      <c r="F22" s="22" t="s">
        <v>224</v>
      </c>
      <c r="G22" s="22" t="s">
        <v>225</v>
      </c>
      <c r="H22" s="24">
        <v>100777.86</v>
      </c>
      <c r="I22" s="24">
        <v>100777.86</v>
      </c>
      <c r="J22" s="24"/>
      <c r="K22" s="24"/>
      <c r="L22" s="24">
        <v>100777.86</v>
      </c>
      <c r="M22" s="24"/>
      <c r="N22" s="24"/>
      <c r="O22" s="24"/>
      <c r="P22" s="24"/>
      <c r="Q22" s="24"/>
      <c r="R22" s="24"/>
      <c r="S22" s="24"/>
      <c r="T22" s="24"/>
      <c r="U22" s="24"/>
      <c r="V22" s="24"/>
      <c r="W22" s="24"/>
    </row>
    <row r="23" ht="21" customHeight="1" spans="1:23">
      <c r="A23" s="26"/>
      <c r="B23" s="22" t="s">
        <v>220</v>
      </c>
      <c r="C23" s="22" t="s">
        <v>221</v>
      </c>
      <c r="D23" s="22" t="s">
        <v>113</v>
      </c>
      <c r="E23" s="22" t="s">
        <v>114</v>
      </c>
      <c r="F23" s="22" t="s">
        <v>224</v>
      </c>
      <c r="G23" s="22" t="s">
        <v>225</v>
      </c>
      <c r="H23" s="24">
        <v>18475.94</v>
      </c>
      <c r="I23" s="24">
        <v>18475.94</v>
      </c>
      <c r="J23" s="24"/>
      <c r="K23" s="24"/>
      <c r="L23" s="24">
        <v>18475.94</v>
      </c>
      <c r="M23" s="24"/>
      <c r="N23" s="24"/>
      <c r="O23" s="24"/>
      <c r="P23" s="24"/>
      <c r="Q23" s="24"/>
      <c r="R23" s="24"/>
      <c r="S23" s="24"/>
      <c r="T23" s="24"/>
      <c r="U23" s="24"/>
      <c r="V23" s="24"/>
      <c r="W23" s="24"/>
    </row>
    <row r="24" ht="21" customHeight="1" spans="1:23">
      <c r="A24" s="26"/>
      <c r="B24" s="22" t="s">
        <v>220</v>
      </c>
      <c r="C24" s="22" t="s">
        <v>221</v>
      </c>
      <c r="D24" s="22" t="s">
        <v>115</v>
      </c>
      <c r="E24" s="22" t="s">
        <v>116</v>
      </c>
      <c r="F24" s="22" t="s">
        <v>224</v>
      </c>
      <c r="G24" s="22" t="s">
        <v>225</v>
      </c>
      <c r="H24" s="24">
        <v>5595.89</v>
      </c>
      <c r="I24" s="24">
        <v>5595.89</v>
      </c>
      <c r="J24" s="24"/>
      <c r="K24" s="24"/>
      <c r="L24" s="24">
        <v>5595.89</v>
      </c>
      <c r="M24" s="24"/>
      <c r="N24" s="24"/>
      <c r="O24" s="24"/>
      <c r="P24" s="24"/>
      <c r="Q24" s="24"/>
      <c r="R24" s="24"/>
      <c r="S24" s="24"/>
      <c r="T24" s="24"/>
      <c r="U24" s="24"/>
      <c r="V24" s="24"/>
      <c r="W24" s="24"/>
    </row>
    <row r="25" ht="21" customHeight="1" spans="1:23">
      <c r="A25" s="26"/>
      <c r="B25" s="22" t="s">
        <v>220</v>
      </c>
      <c r="C25" s="22" t="s">
        <v>221</v>
      </c>
      <c r="D25" s="22" t="s">
        <v>115</v>
      </c>
      <c r="E25" s="22" t="s">
        <v>116</v>
      </c>
      <c r="F25" s="22" t="s">
        <v>224</v>
      </c>
      <c r="G25" s="22" t="s">
        <v>225</v>
      </c>
      <c r="H25" s="24">
        <v>30523.02</v>
      </c>
      <c r="I25" s="24">
        <v>30523.02</v>
      </c>
      <c r="J25" s="24"/>
      <c r="K25" s="24"/>
      <c r="L25" s="24">
        <v>30523.02</v>
      </c>
      <c r="M25" s="24"/>
      <c r="N25" s="24"/>
      <c r="O25" s="24"/>
      <c r="P25" s="24"/>
      <c r="Q25" s="24"/>
      <c r="R25" s="24"/>
      <c r="S25" s="24"/>
      <c r="T25" s="24"/>
      <c r="U25" s="24"/>
      <c r="V25" s="24"/>
      <c r="W25" s="24"/>
    </row>
    <row r="26" ht="21" customHeight="1" spans="1:23">
      <c r="A26" s="26"/>
      <c r="B26" s="22" t="s">
        <v>220</v>
      </c>
      <c r="C26" s="22" t="s">
        <v>221</v>
      </c>
      <c r="D26" s="22" t="s">
        <v>117</v>
      </c>
      <c r="E26" s="22" t="s">
        <v>118</v>
      </c>
      <c r="F26" s="22" t="s">
        <v>226</v>
      </c>
      <c r="G26" s="22" t="s">
        <v>227</v>
      </c>
      <c r="H26" s="24">
        <v>7296</v>
      </c>
      <c r="I26" s="24">
        <v>7296</v>
      </c>
      <c r="J26" s="24"/>
      <c r="K26" s="24"/>
      <c r="L26" s="24">
        <v>7296</v>
      </c>
      <c r="M26" s="24"/>
      <c r="N26" s="24"/>
      <c r="O26" s="24"/>
      <c r="P26" s="24"/>
      <c r="Q26" s="24"/>
      <c r="R26" s="24"/>
      <c r="S26" s="24"/>
      <c r="T26" s="24"/>
      <c r="U26" s="24"/>
      <c r="V26" s="24"/>
      <c r="W26" s="24"/>
    </row>
    <row r="27" ht="21" customHeight="1" spans="1:23">
      <c r="A27" s="26"/>
      <c r="B27" s="22" t="s">
        <v>220</v>
      </c>
      <c r="C27" s="22" t="s">
        <v>221</v>
      </c>
      <c r="D27" s="22" t="s">
        <v>117</v>
      </c>
      <c r="E27" s="22" t="s">
        <v>118</v>
      </c>
      <c r="F27" s="22" t="s">
        <v>226</v>
      </c>
      <c r="G27" s="22" t="s">
        <v>227</v>
      </c>
      <c r="H27" s="24">
        <v>228</v>
      </c>
      <c r="I27" s="24">
        <v>228</v>
      </c>
      <c r="J27" s="24"/>
      <c r="K27" s="24"/>
      <c r="L27" s="24">
        <v>228</v>
      </c>
      <c r="M27" s="24"/>
      <c r="N27" s="24"/>
      <c r="O27" s="24"/>
      <c r="P27" s="24"/>
      <c r="Q27" s="24"/>
      <c r="R27" s="24"/>
      <c r="S27" s="24"/>
      <c r="T27" s="24"/>
      <c r="U27" s="24"/>
      <c r="V27" s="24"/>
      <c r="W27" s="24"/>
    </row>
    <row r="28" ht="21" customHeight="1" spans="1:23">
      <c r="A28" s="26"/>
      <c r="B28" s="22" t="s">
        <v>220</v>
      </c>
      <c r="C28" s="22" t="s">
        <v>221</v>
      </c>
      <c r="D28" s="22" t="s">
        <v>117</v>
      </c>
      <c r="E28" s="22" t="s">
        <v>118</v>
      </c>
      <c r="F28" s="22" t="s">
        <v>226</v>
      </c>
      <c r="G28" s="22" t="s">
        <v>227</v>
      </c>
      <c r="H28" s="24">
        <v>5099.58</v>
      </c>
      <c r="I28" s="24">
        <v>5099.58</v>
      </c>
      <c r="J28" s="24"/>
      <c r="K28" s="24"/>
      <c r="L28" s="24">
        <v>5099.58</v>
      </c>
      <c r="M28" s="24"/>
      <c r="N28" s="24"/>
      <c r="O28" s="24"/>
      <c r="P28" s="24"/>
      <c r="Q28" s="24"/>
      <c r="R28" s="24"/>
      <c r="S28" s="24"/>
      <c r="T28" s="24"/>
      <c r="U28" s="24"/>
      <c r="V28" s="24"/>
      <c r="W28" s="24"/>
    </row>
    <row r="29" ht="21" customHeight="1" spans="1:23">
      <c r="A29" s="26"/>
      <c r="B29" s="22" t="s">
        <v>220</v>
      </c>
      <c r="C29" s="22" t="s">
        <v>221</v>
      </c>
      <c r="D29" s="22" t="s">
        <v>89</v>
      </c>
      <c r="E29" s="22" t="s">
        <v>90</v>
      </c>
      <c r="F29" s="22" t="s">
        <v>226</v>
      </c>
      <c r="G29" s="22" t="s">
        <v>227</v>
      </c>
      <c r="H29" s="24">
        <v>731.98</v>
      </c>
      <c r="I29" s="24">
        <v>731.98</v>
      </c>
      <c r="J29" s="24"/>
      <c r="K29" s="24"/>
      <c r="L29" s="24">
        <v>731.98</v>
      </c>
      <c r="M29" s="24"/>
      <c r="N29" s="24"/>
      <c r="O29" s="24"/>
      <c r="P29" s="24"/>
      <c r="Q29" s="24"/>
      <c r="R29" s="24"/>
      <c r="S29" s="24"/>
      <c r="T29" s="24"/>
      <c r="U29" s="24"/>
      <c r="V29" s="24"/>
      <c r="W29" s="24"/>
    </row>
    <row r="30" ht="21" customHeight="1" spans="1:23">
      <c r="A30" s="26"/>
      <c r="B30" s="22" t="s">
        <v>220</v>
      </c>
      <c r="C30" s="22" t="s">
        <v>221</v>
      </c>
      <c r="D30" s="22" t="s">
        <v>93</v>
      </c>
      <c r="E30" s="22" t="s">
        <v>94</v>
      </c>
      <c r="F30" s="22" t="s">
        <v>226</v>
      </c>
      <c r="G30" s="22" t="s">
        <v>227</v>
      </c>
      <c r="H30" s="24">
        <v>3561.02</v>
      </c>
      <c r="I30" s="24">
        <v>3561.02</v>
      </c>
      <c r="J30" s="24"/>
      <c r="K30" s="24"/>
      <c r="L30" s="24">
        <v>3561.02</v>
      </c>
      <c r="M30" s="24"/>
      <c r="N30" s="24"/>
      <c r="O30" s="24"/>
      <c r="P30" s="24"/>
      <c r="Q30" s="24"/>
      <c r="R30" s="24"/>
      <c r="S30" s="24"/>
      <c r="T30" s="24"/>
      <c r="U30" s="24"/>
      <c r="V30" s="24"/>
      <c r="W30" s="24"/>
    </row>
    <row r="31" ht="21" customHeight="1" spans="1:23">
      <c r="A31" s="26"/>
      <c r="B31" s="22" t="s">
        <v>228</v>
      </c>
      <c r="C31" s="22" t="s">
        <v>124</v>
      </c>
      <c r="D31" s="22" t="s">
        <v>123</v>
      </c>
      <c r="E31" s="22" t="s">
        <v>124</v>
      </c>
      <c r="F31" s="22" t="s">
        <v>229</v>
      </c>
      <c r="G31" s="22" t="s">
        <v>124</v>
      </c>
      <c r="H31" s="24">
        <v>305974.56</v>
      </c>
      <c r="I31" s="24">
        <v>305974.56</v>
      </c>
      <c r="J31" s="24"/>
      <c r="K31" s="24"/>
      <c r="L31" s="24">
        <v>305974.56</v>
      </c>
      <c r="M31" s="24"/>
      <c r="N31" s="24"/>
      <c r="O31" s="24"/>
      <c r="P31" s="24"/>
      <c r="Q31" s="24"/>
      <c r="R31" s="24"/>
      <c r="S31" s="24"/>
      <c r="T31" s="24"/>
      <c r="U31" s="24"/>
      <c r="V31" s="24"/>
      <c r="W31" s="24"/>
    </row>
    <row r="32" ht="21" customHeight="1" spans="1:23">
      <c r="A32" s="26"/>
      <c r="B32" s="22" t="s">
        <v>230</v>
      </c>
      <c r="C32" s="22" t="s">
        <v>231</v>
      </c>
      <c r="D32" s="22" t="s">
        <v>89</v>
      </c>
      <c r="E32" s="22" t="s">
        <v>90</v>
      </c>
      <c r="F32" s="22" t="s">
        <v>232</v>
      </c>
      <c r="G32" s="22" t="s">
        <v>233</v>
      </c>
      <c r="H32" s="24">
        <v>130047.96</v>
      </c>
      <c r="I32" s="24">
        <v>130047.96</v>
      </c>
      <c r="J32" s="24"/>
      <c r="K32" s="24"/>
      <c r="L32" s="24">
        <v>130047.96</v>
      </c>
      <c r="M32" s="24"/>
      <c r="N32" s="24"/>
      <c r="O32" s="24"/>
      <c r="P32" s="24"/>
      <c r="Q32" s="24"/>
      <c r="R32" s="24"/>
      <c r="S32" s="24"/>
      <c r="T32" s="24"/>
      <c r="U32" s="24"/>
      <c r="V32" s="24"/>
      <c r="W32" s="24"/>
    </row>
    <row r="33" ht="21" customHeight="1" spans="1:23">
      <c r="A33" s="26"/>
      <c r="B33" s="22" t="s">
        <v>230</v>
      </c>
      <c r="C33" s="22" t="s">
        <v>231</v>
      </c>
      <c r="D33" s="22" t="s">
        <v>93</v>
      </c>
      <c r="E33" s="22" t="s">
        <v>94</v>
      </c>
      <c r="F33" s="22" t="s">
        <v>232</v>
      </c>
      <c r="G33" s="22" t="s">
        <v>233</v>
      </c>
      <c r="H33" s="24"/>
      <c r="I33" s="24"/>
      <c r="J33" s="24"/>
      <c r="K33" s="24"/>
      <c r="L33" s="24"/>
      <c r="M33" s="24"/>
      <c r="N33" s="24"/>
      <c r="O33" s="24"/>
      <c r="P33" s="24"/>
      <c r="Q33" s="24"/>
      <c r="R33" s="24"/>
      <c r="S33" s="24"/>
      <c r="T33" s="24"/>
      <c r="U33" s="24"/>
      <c r="V33" s="24"/>
      <c r="W33" s="24"/>
    </row>
    <row r="34" ht="21" customHeight="1" spans="1:23">
      <c r="A34" s="26"/>
      <c r="B34" s="22" t="s">
        <v>230</v>
      </c>
      <c r="C34" s="22" t="s">
        <v>231</v>
      </c>
      <c r="D34" s="22" t="s">
        <v>99</v>
      </c>
      <c r="E34" s="22" t="s">
        <v>100</v>
      </c>
      <c r="F34" s="22" t="s">
        <v>232</v>
      </c>
      <c r="G34" s="22" t="s">
        <v>233</v>
      </c>
      <c r="H34" s="24"/>
      <c r="I34" s="24"/>
      <c r="J34" s="24"/>
      <c r="K34" s="24"/>
      <c r="L34" s="24"/>
      <c r="M34" s="24"/>
      <c r="N34" s="24"/>
      <c r="O34" s="24"/>
      <c r="P34" s="24"/>
      <c r="Q34" s="24"/>
      <c r="R34" s="24"/>
      <c r="S34" s="24"/>
      <c r="T34" s="24"/>
      <c r="U34" s="24"/>
      <c r="V34" s="24"/>
      <c r="W34" s="24"/>
    </row>
    <row r="35" ht="21" customHeight="1" spans="1:23">
      <c r="A35" s="26"/>
      <c r="B35" s="22" t="s">
        <v>234</v>
      </c>
      <c r="C35" s="22" t="s">
        <v>235</v>
      </c>
      <c r="D35" s="22" t="s">
        <v>89</v>
      </c>
      <c r="E35" s="22" t="s">
        <v>90</v>
      </c>
      <c r="F35" s="22" t="s">
        <v>236</v>
      </c>
      <c r="G35" s="22" t="s">
        <v>237</v>
      </c>
      <c r="H35" s="24"/>
      <c r="I35" s="24"/>
      <c r="J35" s="24"/>
      <c r="K35" s="24"/>
      <c r="L35" s="24"/>
      <c r="M35" s="24"/>
      <c r="N35" s="24"/>
      <c r="O35" s="24"/>
      <c r="P35" s="24"/>
      <c r="Q35" s="24"/>
      <c r="R35" s="24"/>
      <c r="S35" s="24"/>
      <c r="T35" s="24"/>
      <c r="U35" s="24"/>
      <c r="V35" s="24"/>
      <c r="W35" s="24"/>
    </row>
    <row r="36" ht="21" customHeight="1" spans="1:23">
      <c r="A36" s="26"/>
      <c r="B36" s="22" t="s">
        <v>234</v>
      </c>
      <c r="C36" s="22" t="s">
        <v>235</v>
      </c>
      <c r="D36" s="22" t="s">
        <v>93</v>
      </c>
      <c r="E36" s="22" t="s">
        <v>94</v>
      </c>
      <c r="F36" s="22" t="s">
        <v>236</v>
      </c>
      <c r="G36" s="22" t="s">
        <v>237</v>
      </c>
      <c r="H36" s="24"/>
      <c r="I36" s="24"/>
      <c r="J36" s="24"/>
      <c r="K36" s="24"/>
      <c r="L36" s="24"/>
      <c r="M36" s="24"/>
      <c r="N36" s="24"/>
      <c r="O36" s="24"/>
      <c r="P36" s="24"/>
      <c r="Q36" s="24"/>
      <c r="R36" s="24"/>
      <c r="S36" s="24"/>
      <c r="T36" s="24"/>
      <c r="U36" s="24"/>
      <c r="V36" s="24"/>
      <c r="W36" s="24"/>
    </row>
    <row r="37" ht="21" customHeight="1" spans="1:23">
      <c r="A37" s="26"/>
      <c r="B37" s="22" t="s">
        <v>238</v>
      </c>
      <c r="C37" s="22" t="s">
        <v>239</v>
      </c>
      <c r="D37" s="22" t="s">
        <v>89</v>
      </c>
      <c r="E37" s="22" t="s">
        <v>90</v>
      </c>
      <c r="F37" s="22" t="s">
        <v>240</v>
      </c>
      <c r="G37" s="22" t="s">
        <v>179</v>
      </c>
      <c r="H37" s="24">
        <v>24000</v>
      </c>
      <c r="I37" s="24">
        <v>24000</v>
      </c>
      <c r="J37" s="24"/>
      <c r="K37" s="24"/>
      <c r="L37" s="24">
        <v>24000</v>
      </c>
      <c r="M37" s="24"/>
      <c r="N37" s="24"/>
      <c r="O37" s="24"/>
      <c r="P37" s="24"/>
      <c r="Q37" s="24"/>
      <c r="R37" s="24"/>
      <c r="S37" s="24"/>
      <c r="T37" s="24"/>
      <c r="U37" s="24"/>
      <c r="V37" s="24"/>
      <c r="W37" s="24"/>
    </row>
    <row r="38" ht="21" customHeight="1" spans="1:23">
      <c r="A38" s="26"/>
      <c r="B38" s="22" t="s">
        <v>234</v>
      </c>
      <c r="C38" s="22" t="s">
        <v>235</v>
      </c>
      <c r="D38" s="22" t="s">
        <v>89</v>
      </c>
      <c r="E38" s="22" t="s">
        <v>90</v>
      </c>
      <c r="F38" s="22" t="s">
        <v>241</v>
      </c>
      <c r="G38" s="22" t="s">
        <v>242</v>
      </c>
      <c r="H38" s="24">
        <v>12500</v>
      </c>
      <c r="I38" s="24">
        <v>12500</v>
      </c>
      <c r="J38" s="24"/>
      <c r="K38" s="24"/>
      <c r="L38" s="24">
        <v>12500</v>
      </c>
      <c r="M38" s="24"/>
      <c r="N38" s="24"/>
      <c r="O38" s="24"/>
      <c r="P38" s="24"/>
      <c r="Q38" s="24"/>
      <c r="R38" s="24"/>
      <c r="S38" s="24"/>
      <c r="T38" s="24"/>
      <c r="U38" s="24"/>
      <c r="V38" s="24"/>
      <c r="W38" s="24"/>
    </row>
    <row r="39" ht="21" customHeight="1" spans="1:23">
      <c r="A39" s="26"/>
      <c r="B39" s="22" t="s">
        <v>234</v>
      </c>
      <c r="C39" s="22" t="s">
        <v>235</v>
      </c>
      <c r="D39" s="22" t="s">
        <v>89</v>
      </c>
      <c r="E39" s="22" t="s">
        <v>90</v>
      </c>
      <c r="F39" s="22" t="s">
        <v>236</v>
      </c>
      <c r="G39" s="22" t="s">
        <v>237</v>
      </c>
      <c r="H39" s="24">
        <v>11000</v>
      </c>
      <c r="I39" s="24">
        <v>11000</v>
      </c>
      <c r="J39" s="24"/>
      <c r="K39" s="24"/>
      <c r="L39" s="24">
        <v>11000</v>
      </c>
      <c r="M39" s="24"/>
      <c r="N39" s="24"/>
      <c r="O39" s="24"/>
      <c r="P39" s="24"/>
      <c r="Q39" s="24"/>
      <c r="R39" s="24"/>
      <c r="S39" s="24"/>
      <c r="T39" s="24"/>
      <c r="U39" s="24"/>
      <c r="V39" s="24"/>
      <c r="W39" s="24"/>
    </row>
    <row r="40" ht="21" customHeight="1" spans="1:23">
      <c r="A40" s="26"/>
      <c r="B40" s="22" t="s">
        <v>234</v>
      </c>
      <c r="C40" s="22" t="s">
        <v>235</v>
      </c>
      <c r="D40" s="22" t="s">
        <v>93</v>
      </c>
      <c r="E40" s="22" t="s">
        <v>94</v>
      </c>
      <c r="F40" s="22" t="s">
        <v>236</v>
      </c>
      <c r="G40" s="22" t="s">
        <v>237</v>
      </c>
      <c r="H40" s="24">
        <v>15000</v>
      </c>
      <c r="I40" s="24">
        <v>15000</v>
      </c>
      <c r="J40" s="24"/>
      <c r="K40" s="24"/>
      <c r="L40" s="24">
        <v>15000</v>
      </c>
      <c r="M40" s="24"/>
      <c r="N40" s="24"/>
      <c r="O40" s="24"/>
      <c r="P40" s="24"/>
      <c r="Q40" s="24"/>
      <c r="R40" s="24"/>
      <c r="S40" s="24"/>
      <c r="T40" s="24"/>
      <c r="U40" s="24"/>
      <c r="V40" s="24"/>
      <c r="W40" s="24"/>
    </row>
    <row r="41" ht="21" customHeight="1" spans="1:23">
      <c r="A41" s="26"/>
      <c r="B41" s="22" t="s">
        <v>243</v>
      </c>
      <c r="C41" s="22" t="s">
        <v>244</v>
      </c>
      <c r="D41" s="22" t="s">
        <v>103</v>
      </c>
      <c r="E41" s="22" t="s">
        <v>104</v>
      </c>
      <c r="F41" s="22" t="s">
        <v>236</v>
      </c>
      <c r="G41" s="22" t="s">
        <v>237</v>
      </c>
      <c r="H41" s="24">
        <v>5300</v>
      </c>
      <c r="I41" s="24">
        <v>5300</v>
      </c>
      <c r="J41" s="24"/>
      <c r="K41" s="24"/>
      <c r="L41" s="24">
        <v>5300</v>
      </c>
      <c r="M41" s="24"/>
      <c r="N41" s="24"/>
      <c r="O41" s="24"/>
      <c r="P41" s="24"/>
      <c r="Q41" s="24"/>
      <c r="R41" s="24"/>
      <c r="S41" s="24"/>
      <c r="T41" s="24"/>
      <c r="U41" s="24"/>
      <c r="V41" s="24"/>
      <c r="W41" s="24"/>
    </row>
    <row r="42" ht="21" customHeight="1" spans="1:23">
      <c r="A42" s="26"/>
      <c r="B42" s="22" t="s">
        <v>245</v>
      </c>
      <c r="C42" s="22" t="s">
        <v>246</v>
      </c>
      <c r="D42" s="22" t="s">
        <v>89</v>
      </c>
      <c r="E42" s="22" t="s">
        <v>90</v>
      </c>
      <c r="F42" s="22" t="s">
        <v>247</v>
      </c>
      <c r="G42" s="22" t="s">
        <v>246</v>
      </c>
      <c r="H42" s="24">
        <v>14340.24</v>
      </c>
      <c r="I42" s="24">
        <v>14340.24</v>
      </c>
      <c r="J42" s="24"/>
      <c r="K42" s="24"/>
      <c r="L42" s="24">
        <v>14340.24</v>
      </c>
      <c r="M42" s="24"/>
      <c r="N42" s="24"/>
      <c r="O42" s="24"/>
      <c r="P42" s="24"/>
      <c r="Q42" s="24"/>
      <c r="R42" s="24"/>
      <c r="S42" s="24"/>
      <c r="T42" s="24"/>
      <c r="U42" s="24"/>
      <c r="V42" s="24"/>
      <c r="W42" s="24"/>
    </row>
    <row r="43" ht="21" customHeight="1" spans="1:23">
      <c r="A43" s="26"/>
      <c r="B43" s="22" t="s">
        <v>245</v>
      </c>
      <c r="C43" s="22" t="s">
        <v>246</v>
      </c>
      <c r="D43" s="22" t="s">
        <v>93</v>
      </c>
      <c r="E43" s="22" t="s">
        <v>94</v>
      </c>
      <c r="F43" s="22" t="s">
        <v>247</v>
      </c>
      <c r="G43" s="22" t="s">
        <v>246</v>
      </c>
      <c r="H43" s="24">
        <v>4107.12</v>
      </c>
      <c r="I43" s="24">
        <v>4107.12</v>
      </c>
      <c r="J43" s="24"/>
      <c r="K43" s="24"/>
      <c r="L43" s="24">
        <v>4107.12</v>
      </c>
      <c r="M43" s="24"/>
      <c r="N43" s="24"/>
      <c r="O43" s="24"/>
      <c r="P43" s="24"/>
      <c r="Q43" s="24"/>
      <c r="R43" s="24"/>
      <c r="S43" s="24"/>
      <c r="T43" s="24"/>
      <c r="U43" s="24"/>
      <c r="V43" s="24"/>
      <c r="W43" s="24"/>
    </row>
    <row r="44" ht="21" customHeight="1" spans="1:23">
      <c r="A44" s="26"/>
      <c r="B44" s="22" t="s">
        <v>248</v>
      </c>
      <c r="C44" s="22" t="s">
        <v>249</v>
      </c>
      <c r="D44" s="22" t="s">
        <v>89</v>
      </c>
      <c r="E44" s="22" t="s">
        <v>90</v>
      </c>
      <c r="F44" s="22" t="s">
        <v>250</v>
      </c>
      <c r="G44" s="22" t="s">
        <v>249</v>
      </c>
      <c r="H44" s="24">
        <v>30000</v>
      </c>
      <c r="I44" s="24">
        <v>30000</v>
      </c>
      <c r="J44" s="24"/>
      <c r="K44" s="24"/>
      <c r="L44" s="24">
        <v>30000</v>
      </c>
      <c r="M44" s="24"/>
      <c r="N44" s="24"/>
      <c r="O44" s="24"/>
      <c r="P44" s="24"/>
      <c r="Q44" s="24"/>
      <c r="R44" s="24"/>
      <c r="S44" s="24"/>
      <c r="T44" s="24"/>
      <c r="U44" s="24"/>
      <c r="V44" s="24"/>
      <c r="W44" s="24"/>
    </row>
    <row r="45" ht="21" customHeight="1" spans="1:23">
      <c r="A45" s="26"/>
      <c r="B45" s="22" t="s">
        <v>251</v>
      </c>
      <c r="C45" s="22" t="s">
        <v>252</v>
      </c>
      <c r="D45" s="22" t="s">
        <v>89</v>
      </c>
      <c r="E45" s="22" t="s">
        <v>90</v>
      </c>
      <c r="F45" s="22" t="s">
        <v>253</v>
      </c>
      <c r="G45" s="22" t="s">
        <v>254</v>
      </c>
      <c r="H45" s="24">
        <v>175200</v>
      </c>
      <c r="I45" s="24">
        <v>175200</v>
      </c>
      <c r="J45" s="24"/>
      <c r="K45" s="24"/>
      <c r="L45" s="24">
        <v>175200</v>
      </c>
      <c r="M45" s="24"/>
      <c r="N45" s="24"/>
      <c r="O45" s="24"/>
      <c r="P45" s="24"/>
      <c r="Q45" s="24"/>
      <c r="R45" s="24"/>
      <c r="S45" s="24"/>
      <c r="T45" s="24"/>
      <c r="U45" s="24"/>
      <c r="V45" s="24"/>
      <c r="W45" s="24"/>
    </row>
    <row r="46" ht="21" customHeight="1" spans="1:23">
      <c r="A46" s="26"/>
      <c r="B46" s="22" t="s">
        <v>251</v>
      </c>
      <c r="C46" s="22" t="s">
        <v>252</v>
      </c>
      <c r="D46" s="22" t="s">
        <v>93</v>
      </c>
      <c r="E46" s="22" t="s">
        <v>94</v>
      </c>
      <c r="F46" s="22" t="s">
        <v>253</v>
      </c>
      <c r="G46" s="22" t="s">
        <v>254</v>
      </c>
      <c r="H46" s="24"/>
      <c r="I46" s="24"/>
      <c r="J46" s="24"/>
      <c r="K46" s="24"/>
      <c r="L46" s="24"/>
      <c r="M46" s="24"/>
      <c r="N46" s="24"/>
      <c r="O46" s="24"/>
      <c r="P46" s="24"/>
      <c r="Q46" s="24"/>
      <c r="R46" s="24"/>
      <c r="S46" s="24"/>
      <c r="T46" s="24"/>
      <c r="U46" s="24"/>
      <c r="V46" s="24"/>
      <c r="W46" s="24"/>
    </row>
    <row r="47" ht="21" customHeight="1" spans="1:23">
      <c r="A47" s="26"/>
      <c r="B47" s="22" t="s">
        <v>243</v>
      </c>
      <c r="C47" s="22" t="s">
        <v>244</v>
      </c>
      <c r="D47" s="22" t="s">
        <v>103</v>
      </c>
      <c r="E47" s="22" t="s">
        <v>104</v>
      </c>
      <c r="F47" s="22" t="s">
        <v>255</v>
      </c>
      <c r="G47" s="22" t="s">
        <v>256</v>
      </c>
      <c r="H47" s="24">
        <v>3000</v>
      </c>
      <c r="I47" s="24">
        <v>3000</v>
      </c>
      <c r="J47" s="24"/>
      <c r="K47" s="24"/>
      <c r="L47" s="24">
        <v>3000</v>
      </c>
      <c r="M47" s="24"/>
      <c r="N47" s="24"/>
      <c r="O47" s="24"/>
      <c r="P47" s="24"/>
      <c r="Q47" s="24"/>
      <c r="R47" s="24"/>
      <c r="S47" s="24"/>
      <c r="T47" s="24"/>
      <c r="U47" s="24"/>
      <c r="V47" s="24"/>
      <c r="W47" s="24"/>
    </row>
    <row r="48" ht="21" customHeight="1" spans="1:23">
      <c r="A48" s="26"/>
      <c r="B48" s="22" t="s">
        <v>257</v>
      </c>
      <c r="C48" s="22" t="s">
        <v>258</v>
      </c>
      <c r="D48" s="22" t="s">
        <v>89</v>
      </c>
      <c r="E48" s="22" t="s">
        <v>90</v>
      </c>
      <c r="F48" s="22" t="s">
        <v>259</v>
      </c>
      <c r="G48" s="22" t="s">
        <v>260</v>
      </c>
      <c r="H48" s="24"/>
      <c r="I48" s="24"/>
      <c r="J48" s="24"/>
      <c r="K48" s="24"/>
      <c r="L48" s="24"/>
      <c r="M48" s="24"/>
      <c r="N48" s="24"/>
      <c r="O48" s="24"/>
      <c r="P48" s="24"/>
      <c r="Q48" s="24"/>
      <c r="R48" s="24"/>
      <c r="S48" s="24"/>
      <c r="T48" s="24"/>
      <c r="U48" s="24"/>
      <c r="V48" s="24"/>
      <c r="W48" s="24"/>
    </row>
    <row r="49" ht="21" customHeight="1" spans="1:23">
      <c r="A49" s="26"/>
      <c r="B49" s="22" t="s">
        <v>257</v>
      </c>
      <c r="C49" s="22" t="s">
        <v>258</v>
      </c>
      <c r="D49" s="22" t="s">
        <v>99</v>
      </c>
      <c r="E49" s="22" t="s">
        <v>100</v>
      </c>
      <c r="F49" s="22" t="s">
        <v>259</v>
      </c>
      <c r="G49" s="22" t="s">
        <v>260</v>
      </c>
      <c r="H49" s="24">
        <v>127690.2</v>
      </c>
      <c r="I49" s="24">
        <v>127690.2</v>
      </c>
      <c r="J49" s="24"/>
      <c r="K49" s="24"/>
      <c r="L49" s="24">
        <v>127690.2</v>
      </c>
      <c r="M49" s="24"/>
      <c r="N49" s="24"/>
      <c r="O49" s="24"/>
      <c r="P49" s="24"/>
      <c r="Q49" s="24"/>
      <c r="R49" s="24"/>
      <c r="S49" s="24"/>
      <c r="T49" s="24"/>
      <c r="U49" s="24"/>
      <c r="V49" s="24"/>
      <c r="W49" s="24"/>
    </row>
    <row r="50" ht="21" customHeight="1" spans="1:23">
      <c r="A50" s="26"/>
      <c r="B50" s="22" t="s">
        <v>261</v>
      </c>
      <c r="C50" s="22" t="s">
        <v>262</v>
      </c>
      <c r="D50" s="22" t="s">
        <v>107</v>
      </c>
      <c r="E50" s="22" t="s">
        <v>108</v>
      </c>
      <c r="F50" s="22" t="s">
        <v>263</v>
      </c>
      <c r="G50" s="22" t="s">
        <v>264</v>
      </c>
      <c r="H50" s="24">
        <v>36000</v>
      </c>
      <c r="I50" s="24">
        <v>36000</v>
      </c>
      <c r="J50" s="24"/>
      <c r="K50" s="24"/>
      <c r="L50" s="24">
        <v>36000</v>
      </c>
      <c r="M50" s="24"/>
      <c r="N50" s="24"/>
      <c r="O50" s="24"/>
      <c r="P50" s="24"/>
      <c r="Q50" s="24"/>
      <c r="R50" s="24"/>
      <c r="S50" s="24"/>
      <c r="T50" s="24"/>
      <c r="U50" s="24"/>
      <c r="V50" s="24"/>
      <c r="W50" s="24"/>
    </row>
    <row r="51" ht="21" customHeight="1" spans="1:23">
      <c r="A51" s="36" t="s">
        <v>125</v>
      </c>
      <c r="B51" s="136"/>
      <c r="C51" s="136"/>
      <c r="D51" s="136"/>
      <c r="E51" s="136"/>
      <c r="F51" s="136"/>
      <c r="G51" s="137"/>
      <c r="H51" s="24">
        <v>4333490.45</v>
      </c>
      <c r="I51" s="24">
        <v>4333490.45</v>
      </c>
      <c r="J51" s="24"/>
      <c r="K51" s="24"/>
      <c r="L51" s="24">
        <v>4333490.45</v>
      </c>
      <c r="M51" s="24"/>
      <c r="N51" s="24"/>
      <c r="O51" s="24"/>
      <c r="P51" s="24"/>
      <c r="Q51" s="24"/>
      <c r="R51" s="24"/>
      <c r="S51" s="24"/>
      <c r="T51" s="24"/>
      <c r="U51" s="24"/>
      <c r="V51" s="24"/>
      <c r="W51" s="24"/>
    </row>
  </sheetData>
  <mergeCells count="30">
    <mergeCell ref="A3:W3"/>
    <mergeCell ref="A4:G4"/>
    <mergeCell ref="H5:W5"/>
    <mergeCell ref="I6:M6"/>
    <mergeCell ref="N6:P6"/>
    <mergeCell ref="R6:W6"/>
    <mergeCell ref="A51:G5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8"/>
  <sheetViews>
    <sheetView showZeros="0" workbookViewId="0">
      <pane ySplit="1" topLeftCell="A11" activePane="bottomLeft" state="frozen"/>
      <selection/>
      <selection pane="bottomLeft" activeCell="A1" sqref="A1"/>
    </sheetView>
  </sheetViews>
  <sheetFormatPr defaultColWidth="9.14285714285714" defaultRowHeight="14.25" customHeight="1"/>
  <cols>
    <col min="1" max="1" width="12.4190476190476" customWidth="1"/>
    <col min="2" max="2" width="30.4380952380952"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5" customHeight="1" spans="1:23">
      <c r="A2" s="2"/>
      <c r="B2" s="4"/>
      <c r="C2" s="2"/>
      <c r="D2" s="2"/>
      <c r="E2" s="3"/>
      <c r="F2" s="3"/>
      <c r="G2" s="3"/>
      <c r="H2" s="3"/>
      <c r="I2" s="4"/>
      <c r="J2" s="4"/>
      <c r="K2" s="4"/>
      <c r="L2" s="4"/>
      <c r="M2" s="4"/>
      <c r="N2" s="4"/>
      <c r="O2" s="4"/>
      <c r="P2" s="4"/>
      <c r="Q2" s="4"/>
      <c r="R2" s="2"/>
      <c r="S2" s="2"/>
      <c r="T2" s="2"/>
      <c r="U2" s="4"/>
      <c r="V2" s="2"/>
      <c r="W2" s="41" t="s">
        <v>265</v>
      </c>
    </row>
    <row r="3" ht="41.25" customHeight="1" spans="1:23">
      <c r="A3" s="6" t="str">
        <f>"2025"&amp;"年部门项目支出预算表"</f>
        <v>2025年部门项目支出预算表</v>
      </c>
      <c r="B3" s="7"/>
      <c r="C3" s="7"/>
      <c r="D3" s="7"/>
      <c r="E3" s="7"/>
      <c r="F3" s="7"/>
      <c r="G3" s="7"/>
      <c r="H3" s="7"/>
      <c r="I3" s="7"/>
      <c r="J3" s="7"/>
      <c r="K3" s="7"/>
      <c r="L3" s="7"/>
      <c r="M3" s="7"/>
      <c r="N3" s="7"/>
      <c r="O3" s="7"/>
      <c r="P3" s="7"/>
      <c r="Q3" s="7"/>
      <c r="R3" s="7"/>
      <c r="S3" s="7"/>
      <c r="T3" s="7"/>
      <c r="U3" s="7"/>
      <c r="V3" s="7"/>
      <c r="W3" s="7"/>
    </row>
    <row r="4" ht="18.75" customHeight="1" spans="1:23">
      <c r="A4" s="8" t="str">
        <f>"单位名称："&amp;"中共沧源佤族自治县委组织部"</f>
        <v>单位名称：中共沧源佤族自治县委组织部</v>
      </c>
      <c r="B4" s="9"/>
      <c r="C4" s="9"/>
      <c r="D4" s="9"/>
      <c r="E4" s="9"/>
      <c r="F4" s="9"/>
      <c r="G4" s="9"/>
      <c r="H4" s="9"/>
      <c r="I4" s="10"/>
      <c r="J4" s="10"/>
      <c r="K4" s="10"/>
      <c r="L4" s="10"/>
      <c r="M4" s="10"/>
      <c r="N4" s="10"/>
      <c r="O4" s="10"/>
      <c r="P4" s="10"/>
      <c r="Q4" s="10"/>
      <c r="R4" s="2"/>
      <c r="S4" s="2"/>
      <c r="T4" s="2"/>
      <c r="U4" s="4"/>
      <c r="V4" s="2"/>
      <c r="W4" s="41" t="s">
        <v>174</v>
      </c>
    </row>
    <row r="5" ht="18.75" customHeight="1" spans="1:23">
      <c r="A5" s="11" t="s">
        <v>266</v>
      </c>
      <c r="B5" s="12" t="s">
        <v>188</v>
      </c>
      <c r="C5" s="11" t="s">
        <v>189</v>
      </c>
      <c r="D5" s="11" t="s">
        <v>267</v>
      </c>
      <c r="E5" s="12" t="s">
        <v>190</v>
      </c>
      <c r="F5" s="12" t="s">
        <v>191</v>
      </c>
      <c r="G5" s="12" t="s">
        <v>268</v>
      </c>
      <c r="H5" s="12" t="s">
        <v>269</v>
      </c>
      <c r="I5" s="32" t="s">
        <v>56</v>
      </c>
      <c r="J5" s="13" t="s">
        <v>270</v>
      </c>
      <c r="K5" s="14"/>
      <c r="L5" s="14"/>
      <c r="M5" s="15"/>
      <c r="N5" s="13" t="s">
        <v>196</v>
      </c>
      <c r="O5" s="14"/>
      <c r="P5" s="15"/>
      <c r="Q5" s="12" t="s">
        <v>62</v>
      </c>
      <c r="R5" s="13" t="s">
        <v>79</v>
      </c>
      <c r="S5" s="14"/>
      <c r="T5" s="14"/>
      <c r="U5" s="14"/>
      <c r="V5" s="14"/>
      <c r="W5" s="15"/>
    </row>
    <row r="6" ht="18.75" customHeight="1" spans="1:23">
      <c r="A6" s="16"/>
      <c r="B6" s="33"/>
      <c r="C6" s="16"/>
      <c r="D6" s="16"/>
      <c r="E6" s="17"/>
      <c r="F6" s="17"/>
      <c r="G6" s="17"/>
      <c r="H6" s="17"/>
      <c r="I6" s="33"/>
      <c r="J6" s="124" t="s">
        <v>59</v>
      </c>
      <c r="K6" s="125"/>
      <c r="L6" s="12" t="s">
        <v>60</v>
      </c>
      <c r="M6" s="12" t="s">
        <v>61</v>
      </c>
      <c r="N6" s="12" t="s">
        <v>59</v>
      </c>
      <c r="O6" s="12" t="s">
        <v>60</v>
      </c>
      <c r="P6" s="12" t="s">
        <v>61</v>
      </c>
      <c r="Q6" s="17"/>
      <c r="R6" s="12" t="s">
        <v>58</v>
      </c>
      <c r="S6" s="11" t="s">
        <v>65</v>
      </c>
      <c r="T6" s="11" t="s">
        <v>202</v>
      </c>
      <c r="U6" s="11" t="s">
        <v>67</v>
      </c>
      <c r="V6" s="11" t="s">
        <v>68</v>
      </c>
      <c r="W6" s="11" t="s">
        <v>69</v>
      </c>
    </row>
    <row r="7" ht="18.75" customHeight="1" spans="1:23">
      <c r="A7" s="33"/>
      <c r="B7" s="33"/>
      <c r="C7" s="33"/>
      <c r="D7" s="33"/>
      <c r="E7" s="33"/>
      <c r="F7" s="33"/>
      <c r="G7" s="33"/>
      <c r="H7" s="33"/>
      <c r="I7" s="33"/>
      <c r="J7" s="126" t="s">
        <v>58</v>
      </c>
      <c r="K7" s="96"/>
      <c r="L7" s="33"/>
      <c r="M7" s="33"/>
      <c r="N7" s="33"/>
      <c r="O7" s="33"/>
      <c r="P7" s="33"/>
      <c r="Q7" s="33"/>
      <c r="R7" s="33"/>
      <c r="S7" s="127"/>
      <c r="T7" s="127"/>
      <c r="U7" s="127"/>
      <c r="V7" s="127"/>
      <c r="W7" s="127"/>
    </row>
    <row r="8" ht="18.75" customHeight="1" spans="1:23">
      <c r="A8" s="18"/>
      <c r="B8" s="34"/>
      <c r="C8" s="18"/>
      <c r="D8" s="18"/>
      <c r="E8" s="19"/>
      <c r="F8" s="19"/>
      <c r="G8" s="19"/>
      <c r="H8" s="19"/>
      <c r="I8" s="34"/>
      <c r="J8" s="48" t="s">
        <v>58</v>
      </c>
      <c r="K8" s="48" t="s">
        <v>271</v>
      </c>
      <c r="L8" s="19"/>
      <c r="M8" s="19"/>
      <c r="N8" s="19"/>
      <c r="O8" s="19"/>
      <c r="P8" s="19"/>
      <c r="Q8" s="19"/>
      <c r="R8" s="19"/>
      <c r="S8" s="19"/>
      <c r="T8" s="19"/>
      <c r="U8" s="34"/>
      <c r="V8" s="19"/>
      <c r="W8" s="19"/>
    </row>
    <row r="9" ht="18.75" customHeight="1" spans="1:23">
      <c r="A9" s="122">
        <v>1</v>
      </c>
      <c r="B9" s="122">
        <v>2</v>
      </c>
      <c r="C9" s="122">
        <v>3</v>
      </c>
      <c r="D9" s="122">
        <v>4</v>
      </c>
      <c r="E9" s="122">
        <v>5</v>
      </c>
      <c r="F9" s="122">
        <v>6</v>
      </c>
      <c r="G9" s="122">
        <v>7</v>
      </c>
      <c r="H9" s="122">
        <v>8</v>
      </c>
      <c r="I9" s="122">
        <v>9</v>
      </c>
      <c r="J9" s="122">
        <v>10</v>
      </c>
      <c r="K9" s="122">
        <v>11</v>
      </c>
      <c r="L9" s="122">
        <v>12</v>
      </c>
      <c r="M9" s="122">
        <v>13</v>
      </c>
      <c r="N9" s="122">
        <v>14</v>
      </c>
      <c r="O9" s="122">
        <v>15</v>
      </c>
      <c r="P9" s="122">
        <v>16</v>
      </c>
      <c r="Q9" s="122">
        <v>17</v>
      </c>
      <c r="R9" s="122">
        <v>18</v>
      </c>
      <c r="S9" s="122">
        <v>19</v>
      </c>
      <c r="T9" s="122">
        <v>20</v>
      </c>
      <c r="U9" s="122">
        <v>21</v>
      </c>
      <c r="V9" s="122">
        <v>22</v>
      </c>
      <c r="W9" s="122">
        <v>23</v>
      </c>
    </row>
    <row r="10" ht="18.75" customHeight="1" spans="1:23">
      <c r="A10" s="22"/>
      <c r="B10" s="22"/>
      <c r="C10" s="22" t="s">
        <v>272</v>
      </c>
      <c r="D10" s="22"/>
      <c r="E10" s="22"/>
      <c r="F10" s="22"/>
      <c r="G10" s="22"/>
      <c r="H10" s="22"/>
      <c r="I10" s="24">
        <v>30000</v>
      </c>
      <c r="J10" s="24">
        <v>30000</v>
      </c>
      <c r="K10" s="24">
        <v>30000</v>
      </c>
      <c r="L10" s="24"/>
      <c r="M10" s="24"/>
      <c r="N10" s="24"/>
      <c r="O10" s="24"/>
      <c r="P10" s="24"/>
      <c r="Q10" s="24"/>
      <c r="R10" s="24"/>
      <c r="S10" s="24"/>
      <c r="T10" s="24"/>
      <c r="U10" s="24"/>
      <c r="V10" s="24"/>
      <c r="W10" s="24"/>
    </row>
    <row r="11" ht="18.75" customHeight="1" spans="1:23">
      <c r="A11" s="123" t="s">
        <v>273</v>
      </c>
      <c r="B11" s="123" t="s">
        <v>274</v>
      </c>
      <c r="C11" s="22" t="s">
        <v>272</v>
      </c>
      <c r="D11" s="123" t="s">
        <v>71</v>
      </c>
      <c r="E11" s="123" t="s">
        <v>91</v>
      </c>
      <c r="F11" s="123" t="s">
        <v>92</v>
      </c>
      <c r="G11" s="123" t="s">
        <v>236</v>
      </c>
      <c r="H11" s="123" t="s">
        <v>237</v>
      </c>
      <c r="I11" s="24">
        <v>30000</v>
      </c>
      <c r="J11" s="24">
        <v>30000</v>
      </c>
      <c r="K11" s="24">
        <v>30000</v>
      </c>
      <c r="L11" s="24"/>
      <c r="M11" s="24"/>
      <c r="N11" s="24"/>
      <c r="O11" s="24"/>
      <c r="P11" s="24"/>
      <c r="Q11" s="24"/>
      <c r="R11" s="24"/>
      <c r="S11" s="24"/>
      <c r="T11" s="24"/>
      <c r="U11" s="24"/>
      <c r="V11" s="24"/>
      <c r="W11" s="24"/>
    </row>
    <row r="12" ht="18.75" customHeight="1" spans="1:23">
      <c r="A12" s="26"/>
      <c r="B12" s="26"/>
      <c r="C12" s="22" t="s">
        <v>275</v>
      </c>
      <c r="D12" s="26"/>
      <c r="E12" s="26"/>
      <c r="F12" s="26"/>
      <c r="G12" s="26"/>
      <c r="H12" s="26"/>
      <c r="I12" s="24">
        <v>100000</v>
      </c>
      <c r="J12" s="24">
        <v>100000</v>
      </c>
      <c r="K12" s="24">
        <v>100000</v>
      </c>
      <c r="L12" s="24"/>
      <c r="M12" s="24"/>
      <c r="N12" s="24"/>
      <c r="O12" s="24"/>
      <c r="P12" s="24"/>
      <c r="Q12" s="24"/>
      <c r="R12" s="24"/>
      <c r="S12" s="24"/>
      <c r="T12" s="24"/>
      <c r="U12" s="24"/>
      <c r="V12" s="24"/>
      <c r="W12" s="24"/>
    </row>
    <row r="13" ht="18.75" customHeight="1" spans="1:23">
      <c r="A13" s="123" t="s">
        <v>273</v>
      </c>
      <c r="B13" s="123" t="s">
        <v>276</v>
      </c>
      <c r="C13" s="22" t="s">
        <v>275</v>
      </c>
      <c r="D13" s="123" t="s">
        <v>71</v>
      </c>
      <c r="E13" s="123" t="s">
        <v>91</v>
      </c>
      <c r="F13" s="123" t="s">
        <v>92</v>
      </c>
      <c r="G13" s="123" t="s">
        <v>236</v>
      </c>
      <c r="H13" s="123" t="s">
        <v>237</v>
      </c>
      <c r="I13" s="24">
        <v>100000</v>
      </c>
      <c r="J13" s="24">
        <v>100000</v>
      </c>
      <c r="K13" s="24">
        <v>100000</v>
      </c>
      <c r="L13" s="24"/>
      <c r="M13" s="24"/>
      <c r="N13" s="24"/>
      <c r="O13" s="24"/>
      <c r="P13" s="24"/>
      <c r="Q13" s="24"/>
      <c r="R13" s="24"/>
      <c r="S13" s="24"/>
      <c r="T13" s="24"/>
      <c r="U13" s="24"/>
      <c r="V13" s="24"/>
      <c r="W13" s="24"/>
    </row>
    <row r="14" ht="18.75" customHeight="1" spans="1:23">
      <c r="A14" s="26"/>
      <c r="B14" s="26"/>
      <c r="C14" s="22" t="s">
        <v>277</v>
      </c>
      <c r="D14" s="26"/>
      <c r="E14" s="26"/>
      <c r="F14" s="26"/>
      <c r="G14" s="26"/>
      <c r="H14" s="26"/>
      <c r="I14" s="24">
        <v>790000</v>
      </c>
      <c r="J14" s="24">
        <v>790000</v>
      </c>
      <c r="K14" s="24">
        <v>790000</v>
      </c>
      <c r="L14" s="24"/>
      <c r="M14" s="24"/>
      <c r="N14" s="24"/>
      <c r="O14" s="24"/>
      <c r="P14" s="24"/>
      <c r="Q14" s="24"/>
      <c r="R14" s="24"/>
      <c r="S14" s="24"/>
      <c r="T14" s="24"/>
      <c r="U14" s="24"/>
      <c r="V14" s="24"/>
      <c r="W14" s="24"/>
    </row>
    <row r="15" ht="18.75" customHeight="1" spans="1:23">
      <c r="A15" s="123" t="s">
        <v>273</v>
      </c>
      <c r="B15" s="123" t="s">
        <v>278</v>
      </c>
      <c r="C15" s="22" t="s">
        <v>277</v>
      </c>
      <c r="D15" s="123" t="s">
        <v>71</v>
      </c>
      <c r="E15" s="123" t="s">
        <v>91</v>
      </c>
      <c r="F15" s="123" t="s">
        <v>92</v>
      </c>
      <c r="G15" s="123" t="s">
        <v>236</v>
      </c>
      <c r="H15" s="123" t="s">
        <v>237</v>
      </c>
      <c r="I15" s="24">
        <v>700000</v>
      </c>
      <c r="J15" s="24">
        <v>700000</v>
      </c>
      <c r="K15" s="24">
        <v>700000</v>
      </c>
      <c r="L15" s="24"/>
      <c r="M15" s="24"/>
      <c r="N15" s="24"/>
      <c r="O15" s="24"/>
      <c r="P15" s="24"/>
      <c r="Q15" s="24"/>
      <c r="R15" s="24"/>
      <c r="S15" s="24"/>
      <c r="T15" s="24"/>
      <c r="U15" s="24"/>
      <c r="V15" s="24"/>
      <c r="W15" s="24"/>
    </row>
    <row r="16" ht="18.75" customHeight="1" spans="1:23">
      <c r="A16" s="123" t="s">
        <v>273</v>
      </c>
      <c r="B16" s="123" t="s">
        <v>278</v>
      </c>
      <c r="C16" s="22" t="s">
        <v>277</v>
      </c>
      <c r="D16" s="123" t="s">
        <v>71</v>
      </c>
      <c r="E16" s="123" t="s">
        <v>91</v>
      </c>
      <c r="F16" s="123" t="s">
        <v>92</v>
      </c>
      <c r="G16" s="123" t="s">
        <v>241</v>
      </c>
      <c r="H16" s="123" t="s">
        <v>242</v>
      </c>
      <c r="I16" s="24">
        <v>90000</v>
      </c>
      <c r="J16" s="24">
        <v>90000</v>
      </c>
      <c r="K16" s="24">
        <v>90000</v>
      </c>
      <c r="L16" s="24"/>
      <c r="M16" s="24"/>
      <c r="N16" s="24"/>
      <c r="O16" s="24"/>
      <c r="P16" s="24"/>
      <c r="Q16" s="24"/>
      <c r="R16" s="24"/>
      <c r="S16" s="24"/>
      <c r="T16" s="24"/>
      <c r="U16" s="24"/>
      <c r="V16" s="24"/>
      <c r="W16" s="24"/>
    </row>
    <row r="17" ht="18.75" customHeight="1" spans="1:23">
      <c r="A17" s="26"/>
      <c r="B17" s="26"/>
      <c r="C17" s="22" t="s">
        <v>279</v>
      </c>
      <c r="D17" s="26"/>
      <c r="E17" s="26"/>
      <c r="F17" s="26"/>
      <c r="G17" s="26"/>
      <c r="H17" s="26"/>
      <c r="I17" s="24">
        <v>340000</v>
      </c>
      <c r="J17" s="24">
        <v>340000</v>
      </c>
      <c r="K17" s="24">
        <v>340000</v>
      </c>
      <c r="L17" s="24"/>
      <c r="M17" s="24"/>
      <c r="N17" s="24"/>
      <c r="O17" s="24"/>
      <c r="P17" s="24"/>
      <c r="Q17" s="24"/>
      <c r="R17" s="24"/>
      <c r="S17" s="24"/>
      <c r="T17" s="24"/>
      <c r="U17" s="24"/>
      <c r="V17" s="24"/>
      <c r="W17" s="24"/>
    </row>
    <row r="18" ht="18.75" customHeight="1" spans="1:23">
      <c r="A18" s="123" t="s">
        <v>273</v>
      </c>
      <c r="B18" s="123" t="s">
        <v>280</v>
      </c>
      <c r="C18" s="22" t="s">
        <v>279</v>
      </c>
      <c r="D18" s="123" t="s">
        <v>71</v>
      </c>
      <c r="E18" s="123" t="s">
        <v>91</v>
      </c>
      <c r="F18" s="123" t="s">
        <v>92</v>
      </c>
      <c r="G18" s="123" t="s">
        <v>236</v>
      </c>
      <c r="H18" s="123" t="s">
        <v>237</v>
      </c>
      <c r="I18" s="24">
        <v>310000</v>
      </c>
      <c r="J18" s="24">
        <v>310000</v>
      </c>
      <c r="K18" s="24">
        <v>310000</v>
      </c>
      <c r="L18" s="24"/>
      <c r="M18" s="24"/>
      <c r="N18" s="24"/>
      <c r="O18" s="24"/>
      <c r="P18" s="24"/>
      <c r="Q18" s="24"/>
      <c r="R18" s="24"/>
      <c r="S18" s="24"/>
      <c r="T18" s="24"/>
      <c r="U18" s="24"/>
      <c r="V18" s="24"/>
      <c r="W18" s="24"/>
    </row>
    <row r="19" ht="18.75" customHeight="1" spans="1:23">
      <c r="A19" s="123" t="s">
        <v>273</v>
      </c>
      <c r="B19" s="123" t="s">
        <v>280</v>
      </c>
      <c r="C19" s="22" t="s">
        <v>279</v>
      </c>
      <c r="D19" s="123" t="s">
        <v>71</v>
      </c>
      <c r="E19" s="123" t="s">
        <v>91</v>
      </c>
      <c r="F19" s="123" t="s">
        <v>92</v>
      </c>
      <c r="G19" s="123" t="s">
        <v>281</v>
      </c>
      <c r="H19" s="123" t="s">
        <v>282</v>
      </c>
      <c r="I19" s="24">
        <v>15000</v>
      </c>
      <c r="J19" s="24">
        <v>15000</v>
      </c>
      <c r="K19" s="24">
        <v>15000</v>
      </c>
      <c r="L19" s="24"/>
      <c r="M19" s="24"/>
      <c r="N19" s="24"/>
      <c r="O19" s="24"/>
      <c r="P19" s="24"/>
      <c r="Q19" s="24"/>
      <c r="R19" s="24"/>
      <c r="S19" s="24"/>
      <c r="T19" s="24"/>
      <c r="U19" s="24"/>
      <c r="V19" s="24"/>
      <c r="W19" s="24"/>
    </row>
    <row r="20" ht="18.75" customHeight="1" spans="1:23">
      <c r="A20" s="123" t="s">
        <v>273</v>
      </c>
      <c r="B20" s="123" t="s">
        <v>280</v>
      </c>
      <c r="C20" s="22" t="s">
        <v>279</v>
      </c>
      <c r="D20" s="123" t="s">
        <v>71</v>
      </c>
      <c r="E20" s="123" t="s">
        <v>91</v>
      </c>
      <c r="F20" s="123" t="s">
        <v>92</v>
      </c>
      <c r="G20" s="123" t="s">
        <v>283</v>
      </c>
      <c r="H20" s="123" t="s">
        <v>284</v>
      </c>
      <c r="I20" s="24">
        <v>15000</v>
      </c>
      <c r="J20" s="24">
        <v>15000</v>
      </c>
      <c r="K20" s="24">
        <v>15000</v>
      </c>
      <c r="L20" s="24"/>
      <c r="M20" s="24"/>
      <c r="N20" s="24"/>
      <c r="O20" s="24"/>
      <c r="P20" s="24"/>
      <c r="Q20" s="24"/>
      <c r="R20" s="24"/>
      <c r="S20" s="24"/>
      <c r="T20" s="24"/>
      <c r="U20" s="24"/>
      <c r="V20" s="24"/>
      <c r="W20" s="24"/>
    </row>
    <row r="21" ht="18.75" customHeight="1" spans="1:23">
      <c r="A21" s="26"/>
      <c r="B21" s="26"/>
      <c r="C21" s="22" t="s">
        <v>285</v>
      </c>
      <c r="D21" s="26"/>
      <c r="E21" s="26"/>
      <c r="F21" s="26"/>
      <c r="G21" s="26"/>
      <c r="H21" s="26"/>
      <c r="I21" s="24">
        <v>550000</v>
      </c>
      <c r="J21" s="24">
        <v>550000</v>
      </c>
      <c r="K21" s="24">
        <v>550000</v>
      </c>
      <c r="L21" s="24"/>
      <c r="M21" s="24"/>
      <c r="N21" s="24"/>
      <c r="O21" s="24"/>
      <c r="P21" s="24"/>
      <c r="Q21" s="24"/>
      <c r="R21" s="24"/>
      <c r="S21" s="24"/>
      <c r="T21" s="24"/>
      <c r="U21" s="24"/>
      <c r="V21" s="24"/>
      <c r="W21" s="24"/>
    </row>
    <row r="22" ht="18.75" customHeight="1" spans="1:23">
      <c r="A22" s="123" t="s">
        <v>273</v>
      </c>
      <c r="B22" s="123" t="s">
        <v>286</v>
      </c>
      <c r="C22" s="22" t="s">
        <v>285</v>
      </c>
      <c r="D22" s="123" t="s">
        <v>71</v>
      </c>
      <c r="E22" s="123" t="s">
        <v>91</v>
      </c>
      <c r="F22" s="123" t="s">
        <v>92</v>
      </c>
      <c r="G22" s="123" t="s">
        <v>236</v>
      </c>
      <c r="H22" s="123" t="s">
        <v>237</v>
      </c>
      <c r="I22" s="24">
        <v>350000</v>
      </c>
      <c r="J22" s="24">
        <v>350000</v>
      </c>
      <c r="K22" s="24">
        <v>350000</v>
      </c>
      <c r="L22" s="24"/>
      <c r="M22" s="24"/>
      <c r="N22" s="24"/>
      <c r="O22" s="24"/>
      <c r="P22" s="24"/>
      <c r="Q22" s="24"/>
      <c r="R22" s="24"/>
      <c r="S22" s="24"/>
      <c r="T22" s="24"/>
      <c r="U22" s="24"/>
      <c r="V22" s="24"/>
      <c r="W22" s="24"/>
    </row>
    <row r="23" ht="18.75" customHeight="1" spans="1:23">
      <c r="A23" s="123" t="s">
        <v>273</v>
      </c>
      <c r="B23" s="123" t="s">
        <v>286</v>
      </c>
      <c r="C23" s="22" t="s">
        <v>285</v>
      </c>
      <c r="D23" s="123" t="s">
        <v>71</v>
      </c>
      <c r="E23" s="123" t="s">
        <v>91</v>
      </c>
      <c r="F23" s="123" t="s">
        <v>92</v>
      </c>
      <c r="G23" s="123" t="s">
        <v>241</v>
      </c>
      <c r="H23" s="123" t="s">
        <v>242</v>
      </c>
      <c r="I23" s="24">
        <v>50000</v>
      </c>
      <c r="J23" s="24">
        <v>50000</v>
      </c>
      <c r="K23" s="24">
        <v>50000</v>
      </c>
      <c r="L23" s="24"/>
      <c r="M23" s="24"/>
      <c r="N23" s="24"/>
      <c r="O23" s="24"/>
      <c r="P23" s="24"/>
      <c r="Q23" s="24"/>
      <c r="R23" s="24"/>
      <c r="S23" s="24"/>
      <c r="T23" s="24"/>
      <c r="U23" s="24"/>
      <c r="V23" s="24"/>
      <c r="W23" s="24"/>
    </row>
    <row r="24" ht="18.75" customHeight="1" spans="1:23">
      <c r="A24" s="123" t="s">
        <v>273</v>
      </c>
      <c r="B24" s="123" t="s">
        <v>286</v>
      </c>
      <c r="C24" s="22" t="s">
        <v>285</v>
      </c>
      <c r="D24" s="123" t="s">
        <v>71</v>
      </c>
      <c r="E24" s="123" t="s">
        <v>91</v>
      </c>
      <c r="F24" s="123" t="s">
        <v>92</v>
      </c>
      <c r="G24" s="123" t="s">
        <v>287</v>
      </c>
      <c r="H24" s="123" t="s">
        <v>288</v>
      </c>
      <c r="I24" s="24">
        <v>100000</v>
      </c>
      <c r="J24" s="24">
        <v>100000</v>
      </c>
      <c r="K24" s="24">
        <v>100000</v>
      </c>
      <c r="L24" s="24"/>
      <c r="M24" s="24"/>
      <c r="N24" s="24"/>
      <c r="O24" s="24"/>
      <c r="P24" s="24"/>
      <c r="Q24" s="24"/>
      <c r="R24" s="24"/>
      <c r="S24" s="24"/>
      <c r="T24" s="24"/>
      <c r="U24" s="24"/>
      <c r="V24" s="24"/>
      <c r="W24" s="24"/>
    </row>
    <row r="25" ht="18.75" customHeight="1" spans="1:23">
      <c r="A25" s="123" t="s">
        <v>273</v>
      </c>
      <c r="B25" s="123" t="s">
        <v>286</v>
      </c>
      <c r="C25" s="22" t="s">
        <v>285</v>
      </c>
      <c r="D25" s="123" t="s">
        <v>71</v>
      </c>
      <c r="E25" s="123" t="s">
        <v>91</v>
      </c>
      <c r="F25" s="123" t="s">
        <v>92</v>
      </c>
      <c r="G25" s="123" t="s">
        <v>250</v>
      </c>
      <c r="H25" s="123" t="s">
        <v>249</v>
      </c>
      <c r="I25" s="24">
        <v>50000</v>
      </c>
      <c r="J25" s="24">
        <v>50000</v>
      </c>
      <c r="K25" s="24">
        <v>50000</v>
      </c>
      <c r="L25" s="24"/>
      <c r="M25" s="24"/>
      <c r="N25" s="24"/>
      <c r="O25" s="24"/>
      <c r="P25" s="24"/>
      <c r="Q25" s="24"/>
      <c r="R25" s="24"/>
      <c r="S25" s="24"/>
      <c r="T25" s="24"/>
      <c r="U25" s="24"/>
      <c r="V25" s="24"/>
      <c r="W25" s="24"/>
    </row>
    <row r="26" ht="18.75" customHeight="1" spans="1:23">
      <c r="A26" s="26"/>
      <c r="B26" s="26"/>
      <c r="C26" s="22" t="s">
        <v>289</v>
      </c>
      <c r="D26" s="26"/>
      <c r="E26" s="26"/>
      <c r="F26" s="26"/>
      <c r="G26" s="26"/>
      <c r="H26" s="26"/>
      <c r="I26" s="24">
        <v>150000</v>
      </c>
      <c r="J26" s="24">
        <v>150000</v>
      </c>
      <c r="K26" s="24">
        <v>150000</v>
      </c>
      <c r="L26" s="24"/>
      <c r="M26" s="24"/>
      <c r="N26" s="24"/>
      <c r="O26" s="24"/>
      <c r="P26" s="24"/>
      <c r="Q26" s="24"/>
      <c r="R26" s="24"/>
      <c r="S26" s="24"/>
      <c r="T26" s="24"/>
      <c r="U26" s="24"/>
      <c r="V26" s="24"/>
      <c r="W26" s="24"/>
    </row>
    <row r="27" ht="18.75" customHeight="1" spans="1:23">
      <c r="A27" s="123" t="s">
        <v>273</v>
      </c>
      <c r="B27" s="123" t="s">
        <v>290</v>
      </c>
      <c r="C27" s="22" t="s">
        <v>289</v>
      </c>
      <c r="D27" s="123" t="s">
        <v>71</v>
      </c>
      <c r="E27" s="123" t="s">
        <v>91</v>
      </c>
      <c r="F27" s="123" t="s">
        <v>92</v>
      </c>
      <c r="G27" s="123" t="s">
        <v>236</v>
      </c>
      <c r="H27" s="123" t="s">
        <v>237</v>
      </c>
      <c r="I27" s="24">
        <v>70000</v>
      </c>
      <c r="J27" s="24">
        <v>70000</v>
      </c>
      <c r="K27" s="24">
        <v>70000</v>
      </c>
      <c r="L27" s="24"/>
      <c r="M27" s="24"/>
      <c r="N27" s="24"/>
      <c r="O27" s="24"/>
      <c r="P27" s="24"/>
      <c r="Q27" s="24"/>
      <c r="R27" s="24"/>
      <c r="S27" s="24"/>
      <c r="T27" s="24"/>
      <c r="U27" s="24"/>
      <c r="V27" s="24"/>
      <c r="W27" s="24"/>
    </row>
    <row r="28" ht="18.75" customHeight="1" spans="1:23">
      <c r="A28" s="123" t="s">
        <v>273</v>
      </c>
      <c r="B28" s="123" t="s">
        <v>290</v>
      </c>
      <c r="C28" s="22" t="s">
        <v>289</v>
      </c>
      <c r="D28" s="123" t="s">
        <v>71</v>
      </c>
      <c r="E28" s="123" t="s">
        <v>91</v>
      </c>
      <c r="F28" s="123" t="s">
        <v>92</v>
      </c>
      <c r="G28" s="123" t="s">
        <v>291</v>
      </c>
      <c r="H28" s="123" t="s">
        <v>292</v>
      </c>
      <c r="I28" s="24">
        <v>80000</v>
      </c>
      <c r="J28" s="24">
        <v>80000</v>
      </c>
      <c r="K28" s="24">
        <v>80000</v>
      </c>
      <c r="L28" s="24"/>
      <c r="M28" s="24"/>
      <c r="N28" s="24"/>
      <c r="O28" s="24"/>
      <c r="P28" s="24"/>
      <c r="Q28" s="24"/>
      <c r="R28" s="24"/>
      <c r="S28" s="24"/>
      <c r="T28" s="24"/>
      <c r="U28" s="24"/>
      <c r="V28" s="24"/>
      <c r="W28" s="24"/>
    </row>
    <row r="29" ht="18.75" customHeight="1" spans="1:23">
      <c r="A29" s="26"/>
      <c r="B29" s="26"/>
      <c r="C29" s="22" t="s">
        <v>293</v>
      </c>
      <c r="D29" s="26"/>
      <c r="E29" s="26"/>
      <c r="F29" s="26"/>
      <c r="G29" s="26"/>
      <c r="H29" s="26"/>
      <c r="I29" s="24">
        <v>100000</v>
      </c>
      <c r="J29" s="24">
        <v>100000</v>
      </c>
      <c r="K29" s="24">
        <v>100000</v>
      </c>
      <c r="L29" s="24"/>
      <c r="M29" s="24"/>
      <c r="N29" s="24"/>
      <c r="O29" s="24"/>
      <c r="P29" s="24"/>
      <c r="Q29" s="24"/>
      <c r="R29" s="24"/>
      <c r="S29" s="24"/>
      <c r="T29" s="24"/>
      <c r="U29" s="24"/>
      <c r="V29" s="24"/>
      <c r="W29" s="24"/>
    </row>
    <row r="30" ht="18.75" customHeight="1" spans="1:23">
      <c r="A30" s="123" t="s">
        <v>273</v>
      </c>
      <c r="B30" s="123" t="s">
        <v>294</v>
      </c>
      <c r="C30" s="22" t="s">
        <v>293</v>
      </c>
      <c r="D30" s="123" t="s">
        <v>71</v>
      </c>
      <c r="E30" s="123" t="s">
        <v>91</v>
      </c>
      <c r="F30" s="123" t="s">
        <v>92</v>
      </c>
      <c r="G30" s="123" t="s">
        <v>236</v>
      </c>
      <c r="H30" s="123" t="s">
        <v>237</v>
      </c>
      <c r="I30" s="24">
        <v>100000</v>
      </c>
      <c r="J30" s="24">
        <v>100000</v>
      </c>
      <c r="K30" s="24">
        <v>100000</v>
      </c>
      <c r="L30" s="24"/>
      <c r="M30" s="24"/>
      <c r="N30" s="24"/>
      <c r="O30" s="24"/>
      <c r="P30" s="24"/>
      <c r="Q30" s="24"/>
      <c r="R30" s="24"/>
      <c r="S30" s="24"/>
      <c r="T30" s="24"/>
      <c r="U30" s="24"/>
      <c r="V30" s="24"/>
      <c r="W30" s="24"/>
    </row>
    <row r="31" ht="18.75" customHeight="1" spans="1:23">
      <c r="A31" s="26"/>
      <c r="B31" s="26"/>
      <c r="C31" s="22" t="s">
        <v>295</v>
      </c>
      <c r="D31" s="26"/>
      <c r="E31" s="26"/>
      <c r="F31" s="26"/>
      <c r="G31" s="26"/>
      <c r="H31" s="26"/>
      <c r="I31" s="24">
        <v>20000</v>
      </c>
      <c r="J31" s="24">
        <v>20000</v>
      </c>
      <c r="K31" s="24">
        <v>20000</v>
      </c>
      <c r="L31" s="24"/>
      <c r="M31" s="24"/>
      <c r="N31" s="24"/>
      <c r="O31" s="24"/>
      <c r="P31" s="24"/>
      <c r="Q31" s="24"/>
      <c r="R31" s="24"/>
      <c r="S31" s="24"/>
      <c r="T31" s="24"/>
      <c r="U31" s="24"/>
      <c r="V31" s="24"/>
      <c r="W31" s="24"/>
    </row>
    <row r="32" ht="18.75" customHeight="1" spans="1:23">
      <c r="A32" s="123" t="s">
        <v>273</v>
      </c>
      <c r="B32" s="123" t="s">
        <v>296</v>
      </c>
      <c r="C32" s="22" t="s">
        <v>295</v>
      </c>
      <c r="D32" s="123" t="s">
        <v>71</v>
      </c>
      <c r="E32" s="123" t="s">
        <v>91</v>
      </c>
      <c r="F32" s="123" t="s">
        <v>92</v>
      </c>
      <c r="G32" s="123" t="s">
        <v>297</v>
      </c>
      <c r="H32" s="123" t="s">
        <v>298</v>
      </c>
      <c r="I32" s="24">
        <v>20000</v>
      </c>
      <c r="J32" s="24">
        <v>20000</v>
      </c>
      <c r="K32" s="24">
        <v>20000</v>
      </c>
      <c r="L32" s="24"/>
      <c r="M32" s="24"/>
      <c r="N32" s="24"/>
      <c r="O32" s="24"/>
      <c r="P32" s="24"/>
      <c r="Q32" s="24"/>
      <c r="R32" s="24"/>
      <c r="S32" s="24"/>
      <c r="T32" s="24"/>
      <c r="U32" s="24"/>
      <c r="V32" s="24"/>
      <c r="W32" s="24"/>
    </row>
    <row r="33" ht="18.75" customHeight="1" spans="1:23">
      <c r="A33" s="26"/>
      <c r="B33" s="26"/>
      <c r="C33" s="22" t="s">
        <v>299</v>
      </c>
      <c r="D33" s="26"/>
      <c r="E33" s="26"/>
      <c r="F33" s="26"/>
      <c r="G33" s="26"/>
      <c r="H33" s="26"/>
      <c r="I33" s="24">
        <v>180000</v>
      </c>
      <c r="J33" s="24">
        <v>180000</v>
      </c>
      <c r="K33" s="24">
        <v>180000</v>
      </c>
      <c r="L33" s="24"/>
      <c r="M33" s="24"/>
      <c r="N33" s="24"/>
      <c r="O33" s="24"/>
      <c r="P33" s="24"/>
      <c r="Q33" s="24"/>
      <c r="R33" s="24"/>
      <c r="S33" s="24"/>
      <c r="T33" s="24"/>
      <c r="U33" s="24"/>
      <c r="V33" s="24"/>
      <c r="W33" s="24"/>
    </row>
    <row r="34" ht="18.75" customHeight="1" spans="1:23">
      <c r="A34" s="123" t="s">
        <v>273</v>
      </c>
      <c r="B34" s="123" t="s">
        <v>300</v>
      </c>
      <c r="C34" s="22" t="s">
        <v>299</v>
      </c>
      <c r="D34" s="123" t="s">
        <v>71</v>
      </c>
      <c r="E34" s="123" t="s">
        <v>91</v>
      </c>
      <c r="F34" s="123" t="s">
        <v>92</v>
      </c>
      <c r="G34" s="123" t="s">
        <v>236</v>
      </c>
      <c r="H34" s="123" t="s">
        <v>237</v>
      </c>
      <c r="I34" s="24">
        <v>135250</v>
      </c>
      <c r="J34" s="24">
        <v>135250</v>
      </c>
      <c r="K34" s="24">
        <v>135250</v>
      </c>
      <c r="L34" s="24"/>
      <c r="M34" s="24"/>
      <c r="N34" s="24"/>
      <c r="O34" s="24"/>
      <c r="P34" s="24"/>
      <c r="Q34" s="24"/>
      <c r="R34" s="24"/>
      <c r="S34" s="24"/>
      <c r="T34" s="24"/>
      <c r="U34" s="24"/>
      <c r="V34" s="24"/>
      <c r="W34" s="24"/>
    </row>
    <row r="35" ht="18.75" customHeight="1" spans="1:23">
      <c r="A35" s="123" t="s">
        <v>273</v>
      </c>
      <c r="B35" s="123" t="s">
        <v>300</v>
      </c>
      <c r="C35" s="22" t="s">
        <v>299</v>
      </c>
      <c r="D35" s="123" t="s">
        <v>71</v>
      </c>
      <c r="E35" s="123" t="s">
        <v>91</v>
      </c>
      <c r="F35" s="123" t="s">
        <v>92</v>
      </c>
      <c r="G35" s="123" t="s">
        <v>301</v>
      </c>
      <c r="H35" s="123" t="s">
        <v>302</v>
      </c>
      <c r="I35" s="24">
        <v>2000</v>
      </c>
      <c r="J35" s="24">
        <v>2000</v>
      </c>
      <c r="K35" s="24">
        <v>2000</v>
      </c>
      <c r="L35" s="24"/>
      <c r="M35" s="24"/>
      <c r="N35" s="24"/>
      <c r="O35" s="24"/>
      <c r="P35" s="24"/>
      <c r="Q35" s="24"/>
      <c r="R35" s="24"/>
      <c r="S35" s="24"/>
      <c r="T35" s="24"/>
      <c r="U35" s="24"/>
      <c r="V35" s="24"/>
      <c r="W35" s="24"/>
    </row>
    <row r="36" ht="18.75" customHeight="1" spans="1:23">
      <c r="A36" s="123" t="s">
        <v>273</v>
      </c>
      <c r="B36" s="123" t="s">
        <v>300</v>
      </c>
      <c r="C36" s="22" t="s">
        <v>299</v>
      </c>
      <c r="D36" s="123" t="s">
        <v>71</v>
      </c>
      <c r="E36" s="123" t="s">
        <v>91</v>
      </c>
      <c r="F36" s="123" t="s">
        <v>92</v>
      </c>
      <c r="G36" s="123" t="s">
        <v>303</v>
      </c>
      <c r="H36" s="123" t="s">
        <v>304</v>
      </c>
      <c r="I36" s="24">
        <v>2000</v>
      </c>
      <c r="J36" s="24">
        <v>2000</v>
      </c>
      <c r="K36" s="24">
        <v>2000</v>
      </c>
      <c r="L36" s="24"/>
      <c r="M36" s="24"/>
      <c r="N36" s="24"/>
      <c r="O36" s="24"/>
      <c r="P36" s="24"/>
      <c r="Q36" s="24"/>
      <c r="R36" s="24"/>
      <c r="S36" s="24"/>
      <c r="T36" s="24"/>
      <c r="U36" s="24"/>
      <c r="V36" s="24"/>
      <c r="W36" s="24"/>
    </row>
    <row r="37" ht="18.75" customHeight="1" spans="1:23">
      <c r="A37" s="123" t="s">
        <v>273</v>
      </c>
      <c r="B37" s="123" t="s">
        <v>300</v>
      </c>
      <c r="C37" s="22" t="s">
        <v>299</v>
      </c>
      <c r="D37" s="123" t="s">
        <v>71</v>
      </c>
      <c r="E37" s="123" t="s">
        <v>91</v>
      </c>
      <c r="F37" s="123" t="s">
        <v>92</v>
      </c>
      <c r="G37" s="123" t="s">
        <v>281</v>
      </c>
      <c r="H37" s="123" t="s">
        <v>282</v>
      </c>
      <c r="I37" s="24">
        <v>15000</v>
      </c>
      <c r="J37" s="24">
        <v>15000</v>
      </c>
      <c r="K37" s="24">
        <v>15000</v>
      </c>
      <c r="L37" s="24"/>
      <c r="M37" s="24"/>
      <c r="N37" s="24"/>
      <c r="O37" s="24"/>
      <c r="P37" s="24"/>
      <c r="Q37" s="24"/>
      <c r="R37" s="24"/>
      <c r="S37" s="24"/>
      <c r="T37" s="24"/>
      <c r="U37" s="24"/>
      <c r="V37" s="24"/>
      <c r="W37" s="24"/>
    </row>
    <row r="38" ht="18.75" customHeight="1" spans="1:23">
      <c r="A38" s="123" t="s">
        <v>273</v>
      </c>
      <c r="B38" s="123" t="s">
        <v>300</v>
      </c>
      <c r="C38" s="22" t="s">
        <v>299</v>
      </c>
      <c r="D38" s="123" t="s">
        <v>71</v>
      </c>
      <c r="E38" s="123" t="s">
        <v>91</v>
      </c>
      <c r="F38" s="123" t="s">
        <v>92</v>
      </c>
      <c r="G38" s="123" t="s">
        <v>291</v>
      </c>
      <c r="H38" s="123" t="s">
        <v>292</v>
      </c>
      <c r="I38" s="24">
        <v>25750</v>
      </c>
      <c r="J38" s="24">
        <v>25750</v>
      </c>
      <c r="K38" s="24">
        <v>25750</v>
      </c>
      <c r="L38" s="24"/>
      <c r="M38" s="24"/>
      <c r="N38" s="24"/>
      <c r="O38" s="24"/>
      <c r="P38" s="24"/>
      <c r="Q38" s="24"/>
      <c r="R38" s="24"/>
      <c r="S38" s="24"/>
      <c r="T38" s="24"/>
      <c r="U38" s="24"/>
      <c r="V38" s="24"/>
      <c r="W38" s="24"/>
    </row>
    <row r="39" ht="18.75" customHeight="1" spans="1:23">
      <c r="A39" s="26"/>
      <c r="B39" s="26"/>
      <c r="C39" s="22" t="s">
        <v>305</v>
      </c>
      <c r="D39" s="26"/>
      <c r="E39" s="26"/>
      <c r="F39" s="26"/>
      <c r="G39" s="26"/>
      <c r="H39" s="26"/>
      <c r="I39" s="24">
        <v>400000</v>
      </c>
      <c r="J39" s="24">
        <v>400000</v>
      </c>
      <c r="K39" s="24">
        <v>400000</v>
      </c>
      <c r="L39" s="24"/>
      <c r="M39" s="24"/>
      <c r="N39" s="24"/>
      <c r="O39" s="24"/>
      <c r="P39" s="24"/>
      <c r="Q39" s="24"/>
      <c r="R39" s="24"/>
      <c r="S39" s="24"/>
      <c r="T39" s="24"/>
      <c r="U39" s="24"/>
      <c r="V39" s="24"/>
      <c r="W39" s="24"/>
    </row>
    <row r="40" ht="18.75" customHeight="1" spans="1:23">
      <c r="A40" s="123" t="s">
        <v>273</v>
      </c>
      <c r="B40" s="123" t="s">
        <v>306</v>
      </c>
      <c r="C40" s="22" t="s">
        <v>305</v>
      </c>
      <c r="D40" s="123" t="s">
        <v>71</v>
      </c>
      <c r="E40" s="123" t="s">
        <v>91</v>
      </c>
      <c r="F40" s="123" t="s">
        <v>92</v>
      </c>
      <c r="G40" s="123" t="s">
        <v>236</v>
      </c>
      <c r="H40" s="123" t="s">
        <v>237</v>
      </c>
      <c r="I40" s="24">
        <v>335000</v>
      </c>
      <c r="J40" s="24">
        <v>335000</v>
      </c>
      <c r="K40" s="24">
        <v>335000</v>
      </c>
      <c r="L40" s="24"/>
      <c r="M40" s="24"/>
      <c r="N40" s="24"/>
      <c r="O40" s="24"/>
      <c r="P40" s="24"/>
      <c r="Q40" s="24"/>
      <c r="R40" s="24"/>
      <c r="S40" s="24"/>
      <c r="T40" s="24"/>
      <c r="U40" s="24"/>
      <c r="V40" s="24"/>
      <c r="W40" s="24"/>
    </row>
    <row r="41" ht="18.75" customHeight="1" spans="1:23">
      <c r="A41" s="123" t="s">
        <v>273</v>
      </c>
      <c r="B41" s="123" t="s">
        <v>306</v>
      </c>
      <c r="C41" s="22" t="s">
        <v>305</v>
      </c>
      <c r="D41" s="123" t="s">
        <v>71</v>
      </c>
      <c r="E41" s="123" t="s">
        <v>91</v>
      </c>
      <c r="F41" s="123" t="s">
        <v>92</v>
      </c>
      <c r="G41" s="123" t="s">
        <v>281</v>
      </c>
      <c r="H41" s="123" t="s">
        <v>282</v>
      </c>
      <c r="I41" s="24">
        <v>5000</v>
      </c>
      <c r="J41" s="24">
        <v>5000</v>
      </c>
      <c r="K41" s="24">
        <v>5000</v>
      </c>
      <c r="L41" s="24"/>
      <c r="M41" s="24"/>
      <c r="N41" s="24"/>
      <c r="O41" s="24"/>
      <c r="P41" s="24"/>
      <c r="Q41" s="24"/>
      <c r="R41" s="24"/>
      <c r="S41" s="24"/>
      <c r="T41" s="24"/>
      <c r="U41" s="24"/>
      <c r="V41" s="24"/>
      <c r="W41" s="24"/>
    </row>
    <row r="42" ht="18.75" customHeight="1" spans="1:23">
      <c r="A42" s="123" t="s">
        <v>273</v>
      </c>
      <c r="B42" s="123" t="s">
        <v>306</v>
      </c>
      <c r="C42" s="22" t="s">
        <v>305</v>
      </c>
      <c r="D42" s="123" t="s">
        <v>71</v>
      </c>
      <c r="E42" s="123" t="s">
        <v>91</v>
      </c>
      <c r="F42" s="123" t="s">
        <v>92</v>
      </c>
      <c r="G42" s="123" t="s">
        <v>241</v>
      </c>
      <c r="H42" s="123" t="s">
        <v>242</v>
      </c>
      <c r="I42" s="24">
        <v>30000</v>
      </c>
      <c r="J42" s="24">
        <v>30000</v>
      </c>
      <c r="K42" s="24">
        <v>30000</v>
      </c>
      <c r="L42" s="24"/>
      <c r="M42" s="24"/>
      <c r="N42" s="24"/>
      <c r="O42" s="24"/>
      <c r="P42" s="24"/>
      <c r="Q42" s="24"/>
      <c r="R42" s="24"/>
      <c r="S42" s="24"/>
      <c r="T42" s="24"/>
      <c r="U42" s="24"/>
      <c r="V42" s="24"/>
      <c r="W42" s="24"/>
    </row>
    <row r="43" ht="18.75" customHeight="1" spans="1:23">
      <c r="A43" s="123" t="s">
        <v>273</v>
      </c>
      <c r="B43" s="123" t="s">
        <v>306</v>
      </c>
      <c r="C43" s="22" t="s">
        <v>305</v>
      </c>
      <c r="D43" s="123" t="s">
        <v>71</v>
      </c>
      <c r="E43" s="123" t="s">
        <v>91</v>
      </c>
      <c r="F43" s="123" t="s">
        <v>92</v>
      </c>
      <c r="G43" s="123" t="s">
        <v>291</v>
      </c>
      <c r="H43" s="123" t="s">
        <v>292</v>
      </c>
      <c r="I43" s="24">
        <v>30000</v>
      </c>
      <c r="J43" s="24">
        <v>30000</v>
      </c>
      <c r="K43" s="24">
        <v>30000</v>
      </c>
      <c r="L43" s="24"/>
      <c r="M43" s="24"/>
      <c r="N43" s="24"/>
      <c r="O43" s="24"/>
      <c r="P43" s="24"/>
      <c r="Q43" s="24"/>
      <c r="R43" s="24"/>
      <c r="S43" s="24"/>
      <c r="T43" s="24"/>
      <c r="U43" s="24"/>
      <c r="V43" s="24"/>
      <c r="W43" s="24"/>
    </row>
    <row r="44" ht="18.75" customHeight="1" spans="1:23">
      <c r="A44" s="26"/>
      <c r="B44" s="26"/>
      <c r="C44" s="22" t="s">
        <v>307</v>
      </c>
      <c r="D44" s="26"/>
      <c r="E44" s="26"/>
      <c r="F44" s="26"/>
      <c r="G44" s="26"/>
      <c r="H44" s="26"/>
      <c r="I44" s="24">
        <v>284000</v>
      </c>
      <c r="J44" s="24">
        <v>284000</v>
      </c>
      <c r="K44" s="24">
        <v>284000</v>
      </c>
      <c r="L44" s="24"/>
      <c r="M44" s="24"/>
      <c r="N44" s="24"/>
      <c r="O44" s="24"/>
      <c r="P44" s="24"/>
      <c r="Q44" s="24"/>
      <c r="R44" s="24"/>
      <c r="S44" s="24"/>
      <c r="T44" s="24"/>
      <c r="U44" s="24"/>
      <c r="V44" s="24"/>
      <c r="W44" s="24"/>
    </row>
    <row r="45" ht="18.75" customHeight="1" spans="1:23">
      <c r="A45" s="123" t="s">
        <v>273</v>
      </c>
      <c r="B45" s="123" t="s">
        <v>308</v>
      </c>
      <c r="C45" s="22" t="s">
        <v>307</v>
      </c>
      <c r="D45" s="123" t="s">
        <v>71</v>
      </c>
      <c r="E45" s="123" t="s">
        <v>91</v>
      </c>
      <c r="F45" s="123" t="s">
        <v>92</v>
      </c>
      <c r="G45" s="123" t="s">
        <v>236</v>
      </c>
      <c r="H45" s="123" t="s">
        <v>237</v>
      </c>
      <c r="I45" s="24">
        <v>124000</v>
      </c>
      <c r="J45" s="24">
        <v>124000</v>
      </c>
      <c r="K45" s="24">
        <v>124000</v>
      </c>
      <c r="L45" s="24"/>
      <c r="M45" s="24"/>
      <c r="N45" s="24"/>
      <c r="O45" s="24"/>
      <c r="P45" s="24"/>
      <c r="Q45" s="24"/>
      <c r="R45" s="24"/>
      <c r="S45" s="24"/>
      <c r="T45" s="24"/>
      <c r="U45" s="24"/>
      <c r="V45" s="24"/>
      <c r="W45" s="24"/>
    </row>
    <row r="46" ht="18.75" customHeight="1" spans="1:23">
      <c r="A46" s="123" t="s">
        <v>273</v>
      </c>
      <c r="B46" s="123" t="s">
        <v>308</v>
      </c>
      <c r="C46" s="22" t="s">
        <v>307</v>
      </c>
      <c r="D46" s="123" t="s">
        <v>71</v>
      </c>
      <c r="E46" s="123" t="s">
        <v>91</v>
      </c>
      <c r="F46" s="123" t="s">
        <v>92</v>
      </c>
      <c r="G46" s="123" t="s">
        <v>241</v>
      </c>
      <c r="H46" s="123" t="s">
        <v>242</v>
      </c>
      <c r="I46" s="24">
        <v>100000</v>
      </c>
      <c r="J46" s="24">
        <v>100000</v>
      </c>
      <c r="K46" s="24">
        <v>100000</v>
      </c>
      <c r="L46" s="24"/>
      <c r="M46" s="24"/>
      <c r="N46" s="24"/>
      <c r="O46" s="24"/>
      <c r="P46" s="24"/>
      <c r="Q46" s="24"/>
      <c r="R46" s="24"/>
      <c r="S46" s="24"/>
      <c r="T46" s="24"/>
      <c r="U46" s="24"/>
      <c r="V46" s="24"/>
      <c r="W46" s="24"/>
    </row>
    <row r="47" ht="18.75" customHeight="1" spans="1:23">
      <c r="A47" s="123" t="s">
        <v>273</v>
      </c>
      <c r="B47" s="123" t="s">
        <v>308</v>
      </c>
      <c r="C47" s="22" t="s">
        <v>307</v>
      </c>
      <c r="D47" s="123" t="s">
        <v>71</v>
      </c>
      <c r="E47" s="123" t="s">
        <v>91</v>
      </c>
      <c r="F47" s="123" t="s">
        <v>92</v>
      </c>
      <c r="G47" s="123" t="s">
        <v>250</v>
      </c>
      <c r="H47" s="123" t="s">
        <v>249</v>
      </c>
      <c r="I47" s="24">
        <v>60000</v>
      </c>
      <c r="J47" s="24">
        <v>60000</v>
      </c>
      <c r="K47" s="24">
        <v>60000</v>
      </c>
      <c r="L47" s="24"/>
      <c r="M47" s="24"/>
      <c r="N47" s="24"/>
      <c r="O47" s="24"/>
      <c r="P47" s="24"/>
      <c r="Q47" s="24"/>
      <c r="R47" s="24"/>
      <c r="S47" s="24"/>
      <c r="T47" s="24"/>
      <c r="U47" s="24"/>
      <c r="V47" s="24"/>
      <c r="W47" s="24"/>
    </row>
    <row r="48" ht="18.75" customHeight="1" spans="1:23">
      <c r="A48" s="26"/>
      <c r="B48" s="26"/>
      <c r="C48" s="22" t="s">
        <v>309</v>
      </c>
      <c r="D48" s="26"/>
      <c r="E48" s="26"/>
      <c r="F48" s="26"/>
      <c r="G48" s="26"/>
      <c r="H48" s="26"/>
      <c r="I48" s="24">
        <v>50000</v>
      </c>
      <c r="J48" s="24">
        <v>50000</v>
      </c>
      <c r="K48" s="24">
        <v>50000</v>
      </c>
      <c r="L48" s="24"/>
      <c r="M48" s="24"/>
      <c r="N48" s="24"/>
      <c r="O48" s="24"/>
      <c r="P48" s="24"/>
      <c r="Q48" s="24"/>
      <c r="R48" s="24"/>
      <c r="S48" s="24"/>
      <c r="T48" s="24"/>
      <c r="U48" s="24"/>
      <c r="V48" s="24"/>
      <c r="W48" s="24"/>
    </row>
    <row r="49" ht="18.75" customHeight="1" spans="1:23">
      <c r="A49" s="123" t="s">
        <v>273</v>
      </c>
      <c r="B49" s="123" t="s">
        <v>310</v>
      </c>
      <c r="C49" s="22" t="s">
        <v>309</v>
      </c>
      <c r="D49" s="123" t="s">
        <v>71</v>
      </c>
      <c r="E49" s="123" t="s">
        <v>91</v>
      </c>
      <c r="F49" s="123" t="s">
        <v>92</v>
      </c>
      <c r="G49" s="123" t="s">
        <v>236</v>
      </c>
      <c r="H49" s="123" t="s">
        <v>237</v>
      </c>
      <c r="I49" s="24">
        <v>50000</v>
      </c>
      <c r="J49" s="24">
        <v>50000</v>
      </c>
      <c r="K49" s="24">
        <v>50000</v>
      </c>
      <c r="L49" s="24"/>
      <c r="M49" s="24"/>
      <c r="N49" s="24"/>
      <c r="O49" s="24"/>
      <c r="P49" s="24"/>
      <c r="Q49" s="24"/>
      <c r="R49" s="24"/>
      <c r="S49" s="24"/>
      <c r="T49" s="24"/>
      <c r="U49" s="24"/>
      <c r="V49" s="24"/>
      <c r="W49" s="24"/>
    </row>
    <row r="50" ht="18.75" customHeight="1" spans="1:23">
      <c r="A50" s="26"/>
      <c r="B50" s="26"/>
      <c r="C50" s="22" t="s">
        <v>311</v>
      </c>
      <c r="D50" s="26"/>
      <c r="E50" s="26"/>
      <c r="F50" s="26"/>
      <c r="G50" s="26"/>
      <c r="H50" s="26"/>
      <c r="I50" s="24">
        <v>80000</v>
      </c>
      <c r="J50" s="24">
        <v>80000</v>
      </c>
      <c r="K50" s="24">
        <v>80000</v>
      </c>
      <c r="L50" s="24"/>
      <c r="M50" s="24"/>
      <c r="N50" s="24"/>
      <c r="O50" s="24"/>
      <c r="P50" s="24"/>
      <c r="Q50" s="24"/>
      <c r="R50" s="24"/>
      <c r="S50" s="24"/>
      <c r="T50" s="24"/>
      <c r="U50" s="24"/>
      <c r="V50" s="24"/>
      <c r="W50" s="24"/>
    </row>
    <row r="51" ht="18.75" customHeight="1" spans="1:23">
      <c r="A51" s="123" t="s">
        <v>312</v>
      </c>
      <c r="B51" s="123" t="s">
        <v>313</v>
      </c>
      <c r="C51" s="22" t="s">
        <v>311</v>
      </c>
      <c r="D51" s="123" t="s">
        <v>71</v>
      </c>
      <c r="E51" s="123" t="s">
        <v>91</v>
      </c>
      <c r="F51" s="123" t="s">
        <v>92</v>
      </c>
      <c r="G51" s="123" t="s">
        <v>236</v>
      </c>
      <c r="H51" s="123" t="s">
        <v>237</v>
      </c>
      <c r="I51" s="24">
        <v>80000</v>
      </c>
      <c r="J51" s="24">
        <v>80000</v>
      </c>
      <c r="K51" s="24">
        <v>80000</v>
      </c>
      <c r="L51" s="24"/>
      <c r="M51" s="24"/>
      <c r="N51" s="24"/>
      <c r="O51" s="24"/>
      <c r="P51" s="24"/>
      <c r="Q51" s="24"/>
      <c r="R51" s="24"/>
      <c r="S51" s="24"/>
      <c r="T51" s="24"/>
      <c r="U51" s="24"/>
      <c r="V51" s="24"/>
      <c r="W51" s="24"/>
    </row>
    <row r="52" ht="18.75" customHeight="1" spans="1:23">
      <c r="A52" s="26"/>
      <c r="B52" s="26"/>
      <c r="C52" s="22" t="s">
        <v>314</v>
      </c>
      <c r="D52" s="26"/>
      <c r="E52" s="26"/>
      <c r="F52" s="26"/>
      <c r="G52" s="26"/>
      <c r="H52" s="26"/>
      <c r="I52" s="24">
        <v>490000</v>
      </c>
      <c r="J52" s="24">
        <v>490000</v>
      </c>
      <c r="K52" s="24">
        <v>490000</v>
      </c>
      <c r="L52" s="24"/>
      <c r="M52" s="24"/>
      <c r="N52" s="24"/>
      <c r="O52" s="24"/>
      <c r="P52" s="24"/>
      <c r="Q52" s="24"/>
      <c r="R52" s="24"/>
      <c r="S52" s="24"/>
      <c r="T52" s="24"/>
      <c r="U52" s="24"/>
      <c r="V52" s="24"/>
      <c r="W52" s="24"/>
    </row>
    <row r="53" ht="18.75" customHeight="1" spans="1:23">
      <c r="A53" s="123" t="s">
        <v>273</v>
      </c>
      <c r="B53" s="123" t="s">
        <v>315</v>
      </c>
      <c r="C53" s="22" t="s">
        <v>314</v>
      </c>
      <c r="D53" s="123" t="s">
        <v>71</v>
      </c>
      <c r="E53" s="123" t="s">
        <v>91</v>
      </c>
      <c r="F53" s="123" t="s">
        <v>92</v>
      </c>
      <c r="G53" s="123" t="s">
        <v>236</v>
      </c>
      <c r="H53" s="123" t="s">
        <v>237</v>
      </c>
      <c r="I53" s="24">
        <v>490000</v>
      </c>
      <c r="J53" s="24">
        <v>490000</v>
      </c>
      <c r="K53" s="24">
        <v>490000</v>
      </c>
      <c r="L53" s="24"/>
      <c r="M53" s="24"/>
      <c r="N53" s="24"/>
      <c r="O53" s="24"/>
      <c r="P53" s="24"/>
      <c r="Q53" s="24"/>
      <c r="R53" s="24"/>
      <c r="S53" s="24"/>
      <c r="T53" s="24"/>
      <c r="U53" s="24"/>
      <c r="V53" s="24"/>
      <c r="W53" s="24"/>
    </row>
    <row r="54" ht="18.75" customHeight="1" spans="1:23">
      <c r="A54" s="26"/>
      <c r="B54" s="26"/>
      <c r="C54" s="22" t="s">
        <v>316</v>
      </c>
      <c r="D54" s="26"/>
      <c r="E54" s="26"/>
      <c r="F54" s="26"/>
      <c r="G54" s="26"/>
      <c r="H54" s="26"/>
      <c r="I54" s="24">
        <v>5500000</v>
      </c>
      <c r="J54" s="24">
        <v>5500000</v>
      </c>
      <c r="K54" s="24">
        <v>5500000</v>
      </c>
      <c r="L54" s="24"/>
      <c r="M54" s="24"/>
      <c r="N54" s="24"/>
      <c r="O54" s="24"/>
      <c r="P54" s="24"/>
      <c r="Q54" s="24"/>
      <c r="R54" s="24"/>
      <c r="S54" s="24"/>
      <c r="T54" s="24"/>
      <c r="U54" s="24"/>
      <c r="V54" s="24"/>
      <c r="W54" s="24"/>
    </row>
    <row r="55" ht="18.75" customHeight="1" spans="1:23">
      <c r="A55" s="123" t="s">
        <v>273</v>
      </c>
      <c r="B55" s="123" t="s">
        <v>317</v>
      </c>
      <c r="C55" s="22" t="s">
        <v>316</v>
      </c>
      <c r="D55" s="123" t="s">
        <v>71</v>
      </c>
      <c r="E55" s="123" t="s">
        <v>89</v>
      </c>
      <c r="F55" s="123" t="s">
        <v>90</v>
      </c>
      <c r="G55" s="123" t="s">
        <v>236</v>
      </c>
      <c r="H55" s="123" t="s">
        <v>237</v>
      </c>
      <c r="I55" s="24">
        <v>1180000</v>
      </c>
      <c r="J55" s="24">
        <v>1180000</v>
      </c>
      <c r="K55" s="24">
        <v>1180000</v>
      </c>
      <c r="L55" s="24"/>
      <c r="M55" s="24"/>
      <c r="N55" s="24"/>
      <c r="O55" s="24"/>
      <c r="P55" s="24"/>
      <c r="Q55" s="24"/>
      <c r="R55" s="24"/>
      <c r="S55" s="24"/>
      <c r="T55" s="24"/>
      <c r="U55" s="24"/>
      <c r="V55" s="24"/>
      <c r="W55" s="24"/>
    </row>
    <row r="56" ht="18.75" customHeight="1" spans="1:23">
      <c r="A56" s="123" t="s">
        <v>273</v>
      </c>
      <c r="B56" s="123" t="s">
        <v>317</v>
      </c>
      <c r="C56" s="22" t="s">
        <v>316</v>
      </c>
      <c r="D56" s="123" t="s">
        <v>71</v>
      </c>
      <c r="E56" s="123" t="s">
        <v>91</v>
      </c>
      <c r="F56" s="123" t="s">
        <v>92</v>
      </c>
      <c r="G56" s="123" t="s">
        <v>291</v>
      </c>
      <c r="H56" s="123" t="s">
        <v>292</v>
      </c>
      <c r="I56" s="24">
        <v>200000</v>
      </c>
      <c r="J56" s="24">
        <v>200000</v>
      </c>
      <c r="K56" s="24">
        <v>200000</v>
      </c>
      <c r="L56" s="24"/>
      <c r="M56" s="24"/>
      <c r="N56" s="24"/>
      <c r="O56" s="24"/>
      <c r="P56" s="24"/>
      <c r="Q56" s="24"/>
      <c r="R56" s="24"/>
      <c r="S56" s="24"/>
      <c r="T56" s="24"/>
      <c r="U56" s="24"/>
      <c r="V56" s="24"/>
      <c r="W56" s="24"/>
    </row>
    <row r="57" ht="18.75" customHeight="1" spans="1:23">
      <c r="A57" s="123" t="s">
        <v>273</v>
      </c>
      <c r="B57" s="123" t="s">
        <v>317</v>
      </c>
      <c r="C57" s="22" t="s">
        <v>316</v>
      </c>
      <c r="D57" s="123" t="s">
        <v>71</v>
      </c>
      <c r="E57" s="123" t="s">
        <v>91</v>
      </c>
      <c r="F57" s="123" t="s">
        <v>92</v>
      </c>
      <c r="G57" s="123" t="s">
        <v>297</v>
      </c>
      <c r="H57" s="123" t="s">
        <v>298</v>
      </c>
      <c r="I57" s="24">
        <v>4120000</v>
      </c>
      <c r="J57" s="24">
        <v>4120000</v>
      </c>
      <c r="K57" s="24">
        <v>4120000</v>
      </c>
      <c r="L57" s="24"/>
      <c r="M57" s="24"/>
      <c r="N57" s="24"/>
      <c r="O57" s="24"/>
      <c r="P57" s="24"/>
      <c r="Q57" s="24"/>
      <c r="R57" s="24"/>
      <c r="S57" s="24"/>
      <c r="T57" s="24"/>
      <c r="U57" s="24"/>
      <c r="V57" s="24"/>
      <c r="W57" s="24"/>
    </row>
    <row r="58" ht="18.75" customHeight="1" spans="1:23">
      <c r="A58" s="36" t="s">
        <v>125</v>
      </c>
      <c r="B58" s="37"/>
      <c r="C58" s="37"/>
      <c r="D58" s="37"/>
      <c r="E58" s="37"/>
      <c r="F58" s="37"/>
      <c r="G58" s="37"/>
      <c r="H58" s="38"/>
      <c r="I58" s="24">
        <v>9064000</v>
      </c>
      <c r="J58" s="24">
        <v>9064000</v>
      </c>
      <c r="K58" s="24">
        <v>9064000</v>
      </c>
      <c r="L58" s="24"/>
      <c r="M58" s="24"/>
      <c r="N58" s="24"/>
      <c r="O58" s="24"/>
      <c r="P58" s="24"/>
      <c r="Q58" s="24"/>
      <c r="R58" s="24"/>
      <c r="S58" s="24"/>
      <c r="T58" s="24"/>
      <c r="U58" s="24"/>
      <c r="V58" s="24"/>
      <c r="W58" s="24"/>
    </row>
  </sheetData>
  <mergeCells count="28">
    <mergeCell ref="A3:W3"/>
    <mergeCell ref="A4:H4"/>
    <mergeCell ref="J5:M5"/>
    <mergeCell ref="N5:P5"/>
    <mergeCell ref="R5:W5"/>
    <mergeCell ref="A58:H5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49"/>
  <sheetViews>
    <sheetView showZeros="0" tabSelected="1" workbookViewId="0">
      <pane ySplit="1" topLeftCell="A51" activePane="bottomLeft" state="frozen"/>
      <selection/>
      <selection pane="bottomLeft" activeCell="B61" sqref="B61:B66"/>
    </sheetView>
  </sheetViews>
  <sheetFormatPr defaultColWidth="9.14285714285714" defaultRowHeight="12" customHeight="1"/>
  <cols>
    <col min="1" max="1" width="34.2857142857143" customWidth="1"/>
    <col min="2" max="2" width="48" customWidth="1"/>
    <col min="3" max="5" width="18.2857142857143" customWidth="1"/>
    <col min="6" max="6" width="12" customWidth="1"/>
    <col min="7" max="7" width="17" customWidth="1"/>
    <col min="8" max="9" width="12" customWidth="1"/>
    <col min="10" max="10" width="27.5714285714286" customWidth="1"/>
  </cols>
  <sheetData>
    <row r="1" customHeight="1" spans="1:10">
      <c r="A1" s="1"/>
      <c r="B1" s="1"/>
      <c r="C1" s="1"/>
      <c r="D1" s="1"/>
      <c r="E1" s="1"/>
      <c r="F1" s="1"/>
      <c r="G1" s="1"/>
      <c r="H1" s="1"/>
      <c r="I1" s="1"/>
      <c r="J1" s="1"/>
    </row>
    <row r="2" ht="15" customHeight="1" spans="10:10">
      <c r="J2" s="88" t="s">
        <v>318</v>
      </c>
    </row>
    <row r="3" ht="36.75" customHeight="1" spans="1:10">
      <c r="A3" s="6" t="str">
        <f>"2025"&amp;"年部门项目支出绩效目标表"</f>
        <v>2025年部门项目支出绩效目标表</v>
      </c>
      <c r="B3" s="7"/>
      <c r="C3" s="7"/>
      <c r="D3" s="7"/>
      <c r="E3" s="7"/>
      <c r="F3" s="53"/>
      <c r="G3" s="7"/>
      <c r="H3" s="53"/>
      <c r="I3" s="53"/>
      <c r="J3" s="7"/>
    </row>
    <row r="4" ht="18.75" customHeight="1" spans="1:8">
      <c r="A4" s="8" t="str">
        <f>"单位名称："&amp;"中共沧源佤族自治县委组织部"</f>
        <v>单位名称：中共沧源佤族自治县委组织部</v>
      </c>
      <c r="B4" s="4"/>
      <c r="C4" s="4"/>
      <c r="D4" s="4"/>
      <c r="E4" s="4"/>
      <c r="F4" s="39"/>
      <c r="G4" s="4"/>
      <c r="H4" s="39"/>
    </row>
    <row r="5" ht="18.75" customHeight="1" spans="1:10">
      <c r="A5" s="48" t="s">
        <v>319</v>
      </c>
      <c r="B5" s="48" t="s">
        <v>320</v>
      </c>
      <c r="C5" s="48" t="s">
        <v>321</v>
      </c>
      <c r="D5" s="48" t="s">
        <v>322</v>
      </c>
      <c r="E5" s="48" t="s">
        <v>323</v>
      </c>
      <c r="F5" s="54" t="s">
        <v>324</v>
      </c>
      <c r="G5" s="48" t="s">
        <v>325</v>
      </c>
      <c r="H5" s="54" t="s">
        <v>326</v>
      </c>
      <c r="I5" s="54" t="s">
        <v>327</v>
      </c>
      <c r="J5" s="48" t="s">
        <v>328</v>
      </c>
    </row>
    <row r="6" ht="18.75" customHeight="1" spans="1:10">
      <c r="A6" s="119">
        <v>1</v>
      </c>
      <c r="B6" s="119">
        <v>2</v>
      </c>
      <c r="C6" s="119">
        <v>3</v>
      </c>
      <c r="D6" s="119">
        <v>4</v>
      </c>
      <c r="E6" s="119">
        <v>5</v>
      </c>
      <c r="F6" s="119">
        <v>6</v>
      </c>
      <c r="G6" s="119">
        <v>7</v>
      </c>
      <c r="H6" s="119">
        <v>8</v>
      </c>
      <c r="I6" s="119">
        <v>9</v>
      </c>
      <c r="J6" s="119">
        <v>10</v>
      </c>
    </row>
    <row r="7" ht="18.75" customHeight="1" spans="1:10">
      <c r="A7" s="35" t="s">
        <v>71</v>
      </c>
      <c r="B7" s="49"/>
      <c r="C7" s="49"/>
      <c r="D7" s="49"/>
      <c r="E7" s="55"/>
      <c r="F7" s="56"/>
      <c r="G7" s="55"/>
      <c r="H7" s="56"/>
      <c r="I7" s="56"/>
      <c r="J7" s="55"/>
    </row>
    <row r="8" ht="18.75" customHeight="1" spans="1:10">
      <c r="A8" s="120" t="s">
        <v>71</v>
      </c>
      <c r="B8" s="22"/>
      <c r="C8" s="22"/>
      <c r="D8" s="22"/>
      <c r="E8" s="35"/>
      <c r="F8" s="22"/>
      <c r="G8" s="35"/>
      <c r="H8" s="22"/>
      <c r="I8" s="22"/>
      <c r="J8" s="35"/>
    </row>
    <row r="9" ht="18.75" customHeight="1" spans="1:10">
      <c r="A9" s="217" t="s">
        <v>305</v>
      </c>
      <c r="B9" s="22" t="s">
        <v>329</v>
      </c>
      <c r="C9" s="22" t="s">
        <v>330</v>
      </c>
      <c r="D9" s="22" t="s">
        <v>331</v>
      </c>
      <c r="E9" s="35" t="s">
        <v>332</v>
      </c>
      <c r="F9" s="22" t="s">
        <v>333</v>
      </c>
      <c r="G9" s="35" t="s">
        <v>334</v>
      </c>
      <c r="H9" s="22" t="s">
        <v>335</v>
      </c>
      <c r="I9" s="22" t="s">
        <v>336</v>
      </c>
      <c r="J9" s="35" t="s">
        <v>337</v>
      </c>
    </row>
    <row r="10" ht="18.75" customHeight="1" spans="1:10">
      <c r="A10" s="217" t="s">
        <v>305</v>
      </c>
      <c r="B10" s="22" t="s">
        <v>329</v>
      </c>
      <c r="C10" s="22" t="s">
        <v>330</v>
      </c>
      <c r="D10" s="22" t="s">
        <v>331</v>
      </c>
      <c r="E10" s="35" t="s">
        <v>338</v>
      </c>
      <c r="F10" s="22" t="s">
        <v>333</v>
      </c>
      <c r="G10" s="35" t="s">
        <v>339</v>
      </c>
      <c r="H10" s="22" t="s">
        <v>340</v>
      </c>
      <c r="I10" s="22" t="s">
        <v>336</v>
      </c>
      <c r="J10" s="35" t="s">
        <v>341</v>
      </c>
    </row>
    <row r="11" ht="18.75" customHeight="1" spans="1:10">
      <c r="A11" s="217" t="s">
        <v>305</v>
      </c>
      <c r="B11" s="22" t="s">
        <v>329</v>
      </c>
      <c r="C11" s="22" t="s">
        <v>330</v>
      </c>
      <c r="D11" s="22" t="s">
        <v>331</v>
      </c>
      <c r="E11" s="35" t="s">
        <v>342</v>
      </c>
      <c r="F11" s="22" t="s">
        <v>333</v>
      </c>
      <c r="G11" s="35" t="s">
        <v>343</v>
      </c>
      <c r="H11" s="22" t="s">
        <v>344</v>
      </c>
      <c r="I11" s="22" t="s">
        <v>336</v>
      </c>
      <c r="J11" s="35" t="s">
        <v>345</v>
      </c>
    </row>
    <row r="12" ht="18.75" customHeight="1" spans="1:10">
      <c r="A12" s="217" t="s">
        <v>305</v>
      </c>
      <c r="B12" s="22" t="s">
        <v>329</v>
      </c>
      <c r="C12" s="22" t="s">
        <v>330</v>
      </c>
      <c r="D12" s="22" t="s">
        <v>331</v>
      </c>
      <c r="E12" s="35" t="s">
        <v>346</v>
      </c>
      <c r="F12" s="22" t="s">
        <v>333</v>
      </c>
      <c r="G12" s="35" t="s">
        <v>167</v>
      </c>
      <c r="H12" s="22" t="s">
        <v>347</v>
      </c>
      <c r="I12" s="22" t="s">
        <v>336</v>
      </c>
      <c r="J12" s="35" t="s">
        <v>348</v>
      </c>
    </row>
    <row r="13" ht="18.75" customHeight="1" spans="1:10">
      <c r="A13" s="217" t="s">
        <v>305</v>
      </c>
      <c r="B13" s="22" t="s">
        <v>329</v>
      </c>
      <c r="C13" s="22" t="s">
        <v>330</v>
      </c>
      <c r="D13" s="22" t="s">
        <v>349</v>
      </c>
      <c r="E13" s="35" t="s">
        <v>350</v>
      </c>
      <c r="F13" s="22" t="s">
        <v>333</v>
      </c>
      <c r="G13" s="35" t="s">
        <v>351</v>
      </c>
      <c r="H13" s="22" t="s">
        <v>352</v>
      </c>
      <c r="I13" s="22" t="s">
        <v>336</v>
      </c>
      <c r="J13" s="35" t="s">
        <v>353</v>
      </c>
    </row>
    <row r="14" ht="18.75" customHeight="1" spans="1:10">
      <c r="A14" s="217" t="s">
        <v>305</v>
      </c>
      <c r="B14" s="22" t="s">
        <v>329</v>
      </c>
      <c r="C14" s="22" t="s">
        <v>330</v>
      </c>
      <c r="D14" s="22" t="s">
        <v>349</v>
      </c>
      <c r="E14" s="35" t="s">
        <v>354</v>
      </c>
      <c r="F14" s="22" t="s">
        <v>333</v>
      </c>
      <c r="G14" s="35" t="s">
        <v>351</v>
      </c>
      <c r="H14" s="22" t="s">
        <v>352</v>
      </c>
      <c r="I14" s="22" t="s">
        <v>336</v>
      </c>
      <c r="J14" s="35" t="s">
        <v>355</v>
      </c>
    </row>
    <row r="15" ht="18.75" customHeight="1" spans="1:10">
      <c r="A15" s="217" t="s">
        <v>305</v>
      </c>
      <c r="B15" s="22" t="s">
        <v>329</v>
      </c>
      <c r="C15" s="22" t="s">
        <v>330</v>
      </c>
      <c r="D15" s="22" t="s">
        <v>349</v>
      </c>
      <c r="E15" s="35" t="s">
        <v>356</v>
      </c>
      <c r="F15" s="22" t="s">
        <v>333</v>
      </c>
      <c r="G15" s="35" t="s">
        <v>351</v>
      </c>
      <c r="H15" s="22" t="s">
        <v>352</v>
      </c>
      <c r="I15" s="22" t="s">
        <v>336</v>
      </c>
      <c r="J15" s="35" t="s">
        <v>355</v>
      </c>
    </row>
    <row r="16" ht="18.75" customHeight="1" spans="1:10">
      <c r="A16" s="217" t="s">
        <v>305</v>
      </c>
      <c r="B16" s="22" t="s">
        <v>329</v>
      </c>
      <c r="C16" s="22" t="s">
        <v>330</v>
      </c>
      <c r="D16" s="22" t="s">
        <v>357</v>
      </c>
      <c r="E16" s="35" t="s">
        <v>358</v>
      </c>
      <c r="F16" s="22" t="s">
        <v>333</v>
      </c>
      <c r="G16" s="35" t="s">
        <v>351</v>
      </c>
      <c r="H16" s="22" t="s">
        <v>352</v>
      </c>
      <c r="I16" s="22" t="s">
        <v>336</v>
      </c>
      <c r="J16" s="35" t="s">
        <v>359</v>
      </c>
    </row>
    <row r="17" ht="18.75" customHeight="1" spans="1:10">
      <c r="A17" s="217" t="s">
        <v>305</v>
      </c>
      <c r="B17" s="22" t="s">
        <v>329</v>
      </c>
      <c r="C17" s="22" t="s">
        <v>330</v>
      </c>
      <c r="D17" s="22" t="s">
        <v>360</v>
      </c>
      <c r="E17" s="35" t="s">
        <v>361</v>
      </c>
      <c r="F17" s="22" t="s">
        <v>362</v>
      </c>
      <c r="G17" s="35" t="s">
        <v>363</v>
      </c>
      <c r="H17" s="22" t="s">
        <v>364</v>
      </c>
      <c r="I17" s="22" t="s">
        <v>336</v>
      </c>
      <c r="J17" s="35" t="s">
        <v>365</v>
      </c>
    </row>
    <row r="18" ht="18.75" customHeight="1" spans="1:10">
      <c r="A18" s="217" t="s">
        <v>305</v>
      </c>
      <c r="B18" s="22" t="s">
        <v>329</v>
      </c>
      <c r="C18" s="22" t="s">
        <v>366</v>
      </c>
      <c r="D18" s="22" t="s">
        <v>367</v>
      </c>
      <c r="E18" s="35" t="s">
        <v>368</v>
      </c>
      <c r="F18" s="22" t="s">
        <v>369</v>
      </c>
      <c r="G18" s="35" t="s">
        <v>370</v>
      </c>
      <c r="H18" s="22"/>
      <c r="I18" s="22" t="s">
        <v>371</v>
      </c>
      <c r="J18" s="35" t="s">
        <v>372</v>
      </c>
    </row>
    <row r="19" ht="18.75" customHeight="1" spans="1:10">
      <c r="A19" s="217" t="s">
        <v>305</v>
      </c>
      <c r="B19" s="22" t="s">
        <v>329</v>
      </c>
      <c r="C19" s="22" t="s">
        <v>373</v>
      </c>
      <c r="D19" s="22" t="s">
        <v>374</v>
      </c>
      <c r="E19" s="35" t="s">
        <v>375</v>
      </c>
      <c r="F19" s="22" t="s">
        <v>333</v>
      </c>
      <c r="G19" s="35" t="s">
        <v>351</v>
      </c>
      <c r="H19" s="22" t="s">
        <v>352</v>
      </c>
      <c r="I19" s="22" t="s">
        <v>336</v>
      </c>
      <c r="J19" s="35" t="s">
        <v>375</v>
      </c>
    </row>
    <row r="20" ht="18.75" customHeight="1" spans="1:10">
      <c r="A20" s="217" t="s">
        <v>293</v>
      </c>
      <c r="B20" s="22" t="s">
        <v>376</v>
      </c>
      <c r="C20" s="22" t="s">
        <v>330</v>
      </c>
      <c r="D20" s="22" t="s">
        <v>331</v>
      </c>
      <c r="E20" s="35" t="s">
        <v>377</v>
      </c>
      <c r="F20" s="22" t="s">
        <v>333</v>
      </c>
      <c r="G20" s="35" t="s">
        <v>334</v>
      </c>
      <c r="H20" s="22" t="s">
        <v>335</v>
      </c>
      <c r="I20" s="22" t="s">
        <v>336</v>
      </c>
      <c r="J20" s="35" t="s">
        <v>378</v>
      </c>
    </row>
    <row r="21" ht="18.75" customHeight="1" spans="1:10">
      <c r="A21" s="217" t="s">
        <v>293</v>
      </c>
      <c r="B21" s="22" t="s">
        <v>376</v>
      </c>
      <c r="C21" s="22" t="s">
        <v>330</v>
      </c>
      <c r="D21" s="22" t="s">
        <v>349</v>
      </c>
      <c r="E21" s="35" t="s">
        <v>379</v>
      </c>
      <c r="F21" s="22" t="s">
        <v>333</v>
      </c>
      <c r="G21" s="35" t="s">
        <v>351</v>
      </c>
      <c r="H21" s="22" t="s">
        <v>352</v>
      </c>
      <c r="I21" s="22" t="s">
        <v>336</v>
      </c>
      <c r="J21" s="35" t="s">
        <v>380</v>
      </c>
    </row>
    <row r="22" ht="18.75" customHeight="1" spans="1:10">
      <c r="A22" s="217" t="s">
        <v>293</v>
      </c>
      <c r="B22" s="22" t="s">
        <v>376</v>
      </c>
      <c r="C22" s="22" t="s">
        <v>330</v>
      </c>
      <c r="D22" s="22" t="s">
        <v>357</v>
      </c>
      <c r="E22" s="35" t="s">
        <v>381</v>
      </c>
      <c r="F22" s="22" t="s">
        <v>333</v>
      </c>
      <c r="G22" s="35" t="s">
        <v>351</v>
      </c>
      <c r="H22" s="22" t="s">
        <v>352</v>
      </c>
      <c r="I22" s="22" t="s">
        <v>336</v>
      </c>
      <c r="J22" s="35" t="s">
        <v>382</v>
      </c>
    </row>
    <row r="23" ht="18.75" customHeight="1" spans="1:10">
      <c r="A23" s="217" t="s">
        <v>293</v>
      </c>
      <c r="B23" s="22" t="s">
        <v>376</v>
      </c>
      <c r="C23" s="22" t="s">
        <v>330</v>
      </c>
      <c r="D23" s="22" t="s">
        <v>360</v>
      </c>
      <c r="E23" s="35" t="s">
        <v>361</v>
      </c>
      <c r="F23" s="22" t="s">
        <v>362</v>
      </c>
      <c r="G23" s="35" t="s">
        <v>383</v>
      </c>
      <c r="H23" s="22" t="s">
        <v>364</v>
      </c>
      <c r="I23" s="22" t="s">
        <v>336</v>
      </c>
      <c r="J23" s="35" t="s">
        <v>384</v>
      </c>
    </row>
    <row r="24" ht="18.75" customHeight="1" spans="1:10">
      <c r="A24" s="217" t="s">
        <v>293</v>
      </c>
      <c r="B24" s="22" t="s">
        <v>376</v>
      </c>
      <c r="C24" s="22" t="s">
        <v>366</v>
      </c>
      <c r="D24" s="22" t="s">
        <v>367</v>
      </c>
      <c r="E24" s="35" t="s">
        <v>385</v>
      </c>
      <c r="F24" s="22" t="s">
        <v>369</v>
      </c>
      <c r="G24" s="35" t="s">
        <v>370</v>
      </c>
      <c r="H24" s="22"/>
      <c r="I24" s="22" t="s">
        <v>371</v>
      </c>
      <c r="J24" s="35" t="s">
        <v>386</v>
      </c>
    </row>
    <row r="25" ht="18.75" customHeight="1" spans="1:10">
      <c r="A25" s="217" t="s">
        <v>293</v>
      </c>
      <c r="B25" s="22" t="s">
        <v>376</v>
      </c>
      <c r="C25" s="22" t="s">
        <v>366</v>
      </c>
      <c r="D25" s="22" t="s">
        <v>367</v>
      </c>
      <c r="E25" s="35" t="s">
        <v>387</v>
      </c>
      <c r="F25" s="22" t="s">
        <v>369</v>
      </c>
      <c r="G25" s="35" t="s">
        <v>388</v>
      </c>
      <c r="H25" s="22"/>
      <c r="I25" s="22" t="s">
        <v>371</v>
      </c>
      <c r="J25" s="35" t="s">
        <v>389</v>
      </c>
    </row>
    <row r="26" ht="18.75" customHeight="1" spans="1:10">
      <c r="A26" s="217" t="s">
        <v>293</v>
      </c>
      <c r="B26" s="22" t="s">
        <v>376</v>
      </c>
      <c r="C26" s="22" t="s">
        <v>373</v>
      </c>
      <c r="D26" s="22" t="s">
        <v>374</v>
      </c>
      <c r="E26" s="35" t="s">
        <v>390</v>
      </c>
      <c r="F26" s="22" t="s">
        <v>333</v>
      </c>
      <c r="G26" s="35" t="s">
        <v>351</v>
      </c>
      <c r="H26" s="22" t="s">
        <v>352</v>
      </c>
      <c r="I26" s="22" t="s">
        <v>336</v>
      </c>
      <c r="J26" s="35" t="s">
        <v>391</v>
      </c>
    </row>
    <row r="27" ht="18.75" customHeight="1" spans="1:10">
      <c r="A27" s="217" t="s">
        <v>277</v>
      </c>
      <c r="B27" s="22" t="s">
        <v>392</v>
      </c>
      <c r="C27" s="22" t="s">
        <v>330</v>
      </c>
      <c r="D27" s="22" t="s">
        <v>331</v>
      </c>
      <c r="E27" s="35" t="s">
        <v>393</v>
      </c>
      <c r="F27" s="22" t="s">
        <v>333</v>
      </c>
      <c r="G27" s="35" t="s">
        <v>394</v>
      </c>
      <c r="H27" s="22" t="s">
        <v>335</v>
      </c>
      <c r="I27" s="22" t="s">
        <v>336</v>
      </c>
      <c r="J27" s="35" t="s">
        <v>395</v>
      </c>
    </row>
    <row r="28" ht="18.75" customHeight="1" spans="1:10">
      <c r="A28" s="217" t="s">
        <v>277</v>
      </c>
      <c r="B28" s="22" t="s">
        <v>392</v>
      </c>
      <c r="C28" s="22" t="s">
        <v>330</v>
      </c>
      <c r="D28" s="22" t="s">
        <v>331</v>
      </c>
      <c r="E28" s="35" t="s">
        <v>396</v>
      </c>
      <c r="F28" s="22" t="s">
        <v>333</v>
      </c>
      <c r="G28" s="35" t="s">
        <v>168</v>
      </c>
      <c r="H28" s="22" t="s">
        <v>347</v>
      </c>
      <c r="I28" s="22" t="s">
        <v>336</v>
      </c>
      <c r="J28" s="35" t="s">
        <v>397</v>
      </c>
    </row>
    <row r="29" ht="18.75" customHeight="1" spans="1:10">
      <c r="A29" s="217" t="s">
        <v>277</v>
      </c>
      <c r="B29" s="22" t="s">
        <v>392</v>
      </c>
      <c r="C29" s="22" t="s">
        <v>330</v>
      </c>
      <c r="D29" s="22" t="s">
        <v>349</v>
      </c>
      <c r="E29" s="35" t="s">
        <v>398</v>
      </c>
      <c r="F29" s="22" t="s">
        <v>333</v>
      </c>
      <c r="G29" s="35" t="s">
        <v>399</v>
      </c>
      <c r="H29" s="22" t="s">
        <v>352</v>
      </c>
      <c r="I29" s="22" t="s">
        <v>336</v>
      </c>
      <c r="J29" s="35" t="s">
        <v>400</v>
      </c>
    </row>
    <row r="30" ht="18.75" customHeight="1" spans="1:10">
      <c r="A30" s="217" t="s">
        <v>277</v>
      </c>
      <c r="B30" s="22" t="s">
        <v>392</v>
      </c>
      <c r="C30" s="22" t="s">
        <v>330</v>
      </c>
      <c r="D30" s="22" t="s">
        <v>357</v>
      </c>
      <c r="E30" s="35" t="s">
        <v>401</v>
      </c>
      <c r="F30" s="22" t="s">
        <v>333</v>
      </c>
      <c r="G30" s="35" t="s">
        <v>399</v>
      </c>
      <c r="H30" s="22" t="s">
        <v>352</v>
      </c>
      <c r="I30" s="22" t="s">
        <v>336</v>
      </c>
      <c r="J30" s="35" t="s">
        <v>359</v>
      </c>
    </row>
    <row r="31" ht="18.75" customHeight="1" spans="1:10">
      <c r="A31" s="217" t="s">
        <v>277</v>
      </c>
      <c r="B31" s="22" t="s">
        <v>392</v>
      </c>
      <c r="C31" s="22" t="s">
        <v>330</v>
      </c>
      <c r="D31" s="22" t="s">
        <v>360</v>
      </c>
      <c r="E31" s="35" t="s">
        <v>361</v>
      </c>
      <c r="F31" s="22" t="s">
        <v>362</v>
      </c>
      <c r="G31" s="35" t="s">
        <v>402</v>
      </c>
      <c r="H31" s="22" t="s">
        <v>364</v>
      </c>
      <c r="I31" s="22" t="s">
        <v>336</v>
      </c>
      <c r="J31" s="35" t="s">
        <v>403</v>
      </c>
    </row>
    <row r="32" ht="18.75" customHeight="1" spans="1:10">
      <c r="A32" s="217" t="s">
        <v>277</v>
      </c>
      <c r="B32" s="22" t="s">
        <v>392</v>
      </c>
      <c r="C32" s="22" t="s">
        <v>366</v>
      </c>
      <c r="D32" s="22" t="s">
        <v>367</v>
      </c>
      <c r="E32" s="35" t="s">
        <v>404</v>
      </c>
      <c r="F32" s="22" t="s">
        <v>369</v>
      </c>
      <c r="G32" s="35" t="s">
        <v>370</v>
      </c>
      <c r="H32" s="22" t="s">
        <v>352</v>
      </c>
      <c r="I32" s="22" t="s">
        <v>371</v>
      </c>
      <c r="J32" s="35" t="s">
        <v>405</v>
      </c>
    </row>
    <row r="33" ht="18.75" customHeight="1" spans="1:10">
      <c r="A33" s="217" t="s">
        <v>277</v>
      </c>
      <c r="B33" s="22" t="s">
        <v>392</v>
      </c>
      <c r="C33" s="22" t="s">
        <v>366</v>
      </c>
      <c r="D33" s="22" t="s">
        <v>406</v>
      </c>
      <c r="E33" s="35" t="s">
        <v>407</v>
      </c>
      <c r="F33" s="22" t="s">
        <v>369</v>
      </c>
      <c r="G33" s="35" t="s">
        <v>370</v>
      </c>
      <c r="H33" s="22" t="s">
        <v>352</v>
      </c>
      <c r="I33" s="22" t="s">
        <v>371</v>
      </c>
      <c r="J33" s="35" t="s">
        <v>408</v>
      </c>
    </row>
    <row r="34" ht="18.75" customHeight="1" spans="1:10">
      <c r="A34" s="217" t="s">
        <v>277</v>
      </c>
      <c r="B34" s="22" t="s">
        <v>392</v>
      </c>
      <c r="C34" s="22" t="s">
        <v>373</v>
      </c>
      <c r="D34" s="22" t="s">
        <v>374</v>
      </c>
      <c r="E34" s="35" t="s">
        <v>409</v>
      </c>
      <c r="F34" s="22" t="s">
        <v>333</v>
      </c>
      <c r="G34" s="35" t="s">
        <v>410</v>
      </c>
      <c r="H34" s="22" t="s">
        <v>352</v>
      </c>
      <c r="I34" s="22" t="s">
        <v>336</v>
      </c>
      <c r="J34" s="35" t="s">
        <v>411</v>
      </c>
    </row>
    <row r="35" ht="18.75" customHeight="1" spans="1:10">
      <c r="A35" s="217" t="s">
        <v>309</v>
      </c>
      <c r="B35" s="22" t="s">
        <v>412</v>
      </c>
      <c r="C35" s="22" t="s">
        <v>330</v>
      </c>
      <c r="D35" s="22" t="s">
        <v>331</v>
      </c>
      <c r="E35" s="35" t="s">
        <v>413</v>
      </c>
      <c r="F35" s="22" t="s">
        <v>333</v>
      </c>
      <c r="G35" s="35" t="s">
        <v>414</v>
      </c>
      <c r="H35" s="22" t="s">
        <v>347</v>
      </c>
      <c r="I35" s="22" t="s">
        <v>336</v>
      </c>
      <c r="J35" s="35" t="s">
        <v>415</v>
      </c>
    </row>
    <row r="36" ht="18.75" customHeight="1" spans="1:10">
      <c r="A36" s="217" t="s">
        <v>309</v>
      </c>
      <c r="B36" s="22" t="s">
        <v>412</v>
      </c>
      <c r="C36" s="22" t="s">
        <v>330</v>
      </c>
      <c r="D36" s="22" t="s">
        <v>331</v>
      </c>
      <c r="E36" s="35" t="s">
        <v>416</v>
      </c>
      <c r="F36" s="22" t="s">
        <v>333</v>
      </c>
      <c r="G36" s="35" t="s">
        <v>168</v>
      </c>
      <c r="H36" s="22" t="s">
        <v>340</v>
      </c>
      <c r="I36" s="22" t="s">
        <v>336</v>
      </c>
      <c r="J36" s="35" t="s">
        <v>417</v>
      </c>
    </row>
    <row r="37" ht="18.75" customHeight="1" spans="1:10">
      <c r="A37" s="217" t="s">
        <v>309</v>
      </c>
      <c r="B37" s="22" t="s">
        <v>412</v>
      </c>
      <c r="C37" s="22" t="s">
        <v>330</v>
      </c>
      <c r="D37" s="22" t="s">
        <v>331</v>
      </c>
      <c r="E37" s="35" t="s">
        <v>418</v>
      </c>
      <c r="F37" s="22" t="s">
        <v>333</v>
      </c>
      <c r="G37" s="35" t="s">
        <v>414</v>
      </c>
      <c r="H37" s="22" t="s">
        <v>340</v>
      </c>
      <c r="I37" s="22" t="s">
        <v>336</v>
      </c>
      <c r="J37" s="35" t="s">
        <v>417</v>
      </c>
    </row>
    <row r="38" ht="18.75" customHeight="1" spans="1:10">
      <c r="A38" s="217" t="s">
        <v>309</v>
      </c>
      <c r="B38" s="22" t="s">
        <v>412</v>
      </c>
      <c r="C38" s="22" t="s">
        <v>330</v>
      </c>
      <c r="D38" s="22" t="s">
        <v>349</v>
      </c>
      <c r="E38" s="35" t="s">
        <v>419</v>
      </c>
      <c r="F38" s="22" t="s">
        <v>333</v>
      </c>
      <c r="G38" s="35" t="s">
        <v>351</v>
      </c>
      <c r="H38" s="22" t="s">
        <v>352</v>
      </c>
      <c r="I38" s="22" t="s">
        <v>336</v>
      </c>
      <c r="J38" s="35" t="s">
        <v>420</v>
      </c>
    </row>
    <row r="39" ht="18.75" customHeight="1" spans="1:10">
      <c r="A39" s="217" t="s">
        <v>309</v>
      </c>
      <c r="B39" s="22" t="s">
        <v>412</v>
      </c>
      <c r="C39" s="22" t="s">
        <v>330</v>
      </c>
      <c r="D39" s="22" t="s">
        <v>357</v>
      </c>
      <c r="E39" s="35" t="s">
        <v>421</v>
      </c>
      <c r="F39" s="22" t="s">
        <v>333</v>
      </c>
      <c r="G39" s="35" t="s">
        <v>351</v>
      </c>
      <c r="H39" s="22" t="s">
        <v>352</v>
      </c>
      <c r="I39" s="22" t="s">
        <v>336</v>
      </c>
      <c r="J39" s="35" t="s">
        <v>422</v>
      </c>
    </row>
    <row r="40" ht="18.75" customHeight="1" spans="1:10">
      <c r="A40" s="217" t="s">
        <v>309</v>
      </c>
      <c r="B40" s="22" t="s">
        <v>412</v>
      </c>
      <c r="C40" s="22" t="s">
        <v>330</v>
      </c>
      <c r="D40" s="22" t="s">
        <v>360</v>
      </c>
      <c r="E40" s="35" t="s">
        <v>361</v>
      </c>
      <c r="F40" s="22" t="s">
        <v>362</v>
      </c>
      <c r="G40" s="35" t="s">
        <v>170</v>
      </c>
      <c r="H40" s="22" t="s">
        <v>364</v>
      </c>
      <c r="I40" s="22" t="s">
        <v>336</v>
      </c>
      <c r="J40" s="35" t="s">
        <v>423</v>
      </c>
    </row>
    <row r="41" ht="18.75" customHeight="1" spans="1:10">
      <c r="A41" s="217" t="s">
        <v>309</v>
      </c>
      <c r="B41" s="22" t="s">
        <v>412</v>
      </c>
      <c r="C41" s="22" t="s">
        <v>366</v>
      </c>
      <c r="D41" s="22" t="s">
        <v>367</v>
      </c>
      <c r="E41" s="35" t="s">
        <v>424</v>
      </c>
      <c r="F41" s="22" t="s">
        <v>369</v>
      </c>
      <c r="G41" s="35" t="s">
        <v>370</v>
      </c>
      <c r="H41" s="22"/>
      <c r="I41" s="22" t="s">
        <v>371</v>
      </c>
      <c r="J41" s="35" t="s">
        <v>425</v>
      </c>
    </row>
    <row r="42" ht="18.75" customHeight="1" spans="1:10">
      <c r="A42" s="217" t="s">
        <v>309</v>
      </c>
      <c r="B42" s="22" t="s">
        <v>412</v>
      </c>
      <c r="C42" s="22" t="s">
        <v>366</v>
      </c>
      <c r="D42" s="22" t="s">
        <v>367</v>
      </c>
      <c r="E42" s="35" t="s">
        <v>426</v>
      </c>
      <c r="F42" s="22" t="s">
        <v>369</v>
      </c>
      <c r="G42" s="35" t="s">
        <v>370</v>
      </c>
      <c r="H42" s="22"/>
      <c r="I42" s="22" t="s">
        <v>371</v>
      </c>
      <c r="J42" s="35" t="s">
        <v>427</v>
      </c>
    </row>
    <row r="43" ht="18.75" customHeight="1" spans="1:10">
      <c r="A43" s="217" t="s">
        <v>309</v>
      </c>
      <c r="B43" s="22" t="s">
        <v>412</v>
      </c>
      <c r="C43" s="22" t="s">
        <v>373</v>
      </c>
      <c r="D43" s="22" t="s">
        <v>374</v>
      </c>
      <c r="E43" s="35" t="s">
        <v>428</v>
      </c>
      <c r="F43" s="22" t="s">
        <v>333</v>
      </c>
      <c r="G43" s="35" t="s">
        <v>399</v>
      </c>
      <c r="H43" s="22" t="s">
        <v>352</v>
      </c>
      <c r="I43" s="22" t="s">
        <v>336</v>
      </c>
      <c r="J43" s="35" t="s">
        <v>429</v>
      </c>
    </row>
    <row r="44" ht="18.75" customHeight="1" spans="1:10">
      <c r="A44" s="217" t="s">
        <v>279</v>
      </c>
      <c r="B44" s="22" t="s">
        <v>430</v>
      </c>
      <c r="C44" s="22" t="s">
        <v>330</v>
      </c>
      <c r="D44" s="22" t="s">
        <v>331</v>
      </c>
      <c r="E44" s="35" t="s">
        <v>431</v>
      </c>
      <c r="F44" s="22" t="s">
        <v>333</v>
      </c>
      <c r="G44" s="35" t="s">
        <v>432</v>
      </c>
      <c r="H44" s="22" t="s">
        <v>347</v>
      </c>
      <c r="I44" s="22" t="s">
        <v>336</v>
      </c>
      <c r="J44" s="35" t="s">
        <v>433</v>
      </c>
    </row>
    <row r="45" ht="18.75" customHeight="1" spans="1:10">
      <c r="A45" s="217" t="s">
        <v>279</v>
      </c>
      <c r="B45" s="22" t="s">
        <v>430</v>
      </c>
      <c r="C45" s="22" t="s">
        <v>330</v>
      </c>
      <c r="D45" s="22" t="s">
        <v>331</v>
      </c>
      <c r="E45" s="35" t="s">
        <v>434</v>
      </c>
      <c r="F45" s="22" t="s">
        <v>333</v>
      </c>
      <c r="G45" s="35" t="s">
        <v>167</v>
      </c>
      <c r="H45" s="22" t="s">
        <v>435</v>
      </c>
      <c r="I45" s="22" t="s">
        <v>336</v>
      </c>
      <c r="J45" s="35" t="s">
        <v>436</v>
      </c>
    </row>
    <row r="46" ht="18.75" customHeight="1" spans="1:10">
      <c r="A46" s="217" t="s">
        <v>279</v>
      </c>
      <c r="B46" s="22" t="s">
        <v>430</v>
      </c>
      <c r="C46" s="22" t="s">
        <v>330</v>
      </c>
      <c r="D46" s="22" t="s">
        <v>349</v>
      </c>
      <c r="E46" s="35" t="s">
        <v>437</v>
      </c>
      <c r="F46" s="22" t="s">
        <v>333</v>
      </c>
      <c r="G46" s="35" t="s">
        <v>351</v>
      </c>
      <c r="H46" s="22" t="s">
        <v>352</v>
      </c>
      <c r="I46" s="22" t="s">
        <v>371</v>
      </c>
      <c r="J46" s="35" t="s">
        <v>438</v>
      </c>
    </row>
    <row r="47" ht="18.75" customHeight="1" spans="1:10">
      <c r="A47" s="217" t="s">
        <v>279</v>
      </c>
      <c r="B47" s="22" t="s">
        <v>430</v>
      </c>
      <c r="C47" s="22" t="s">
        <v>330</v>
      </c>
      <c r="D47" s="22" t="s">
        <v>349</v>
      </c>
      <c r="E47" s="35" t="s">
        <v>439</v>
      </c>
      <c r="F47" s="22" t="s">
        <v>333</v>
      </c>
      <c r="G47" s="35" t="s">
        <v>351</v>
      </c>
      <c r="H47" s="22" t="s">
        <v>352</v>
      </c>
      <c r="I47" s="22" t="s">
        <v>336</v>
      </c>
      <c r="J47" s="35" t="s">
        <v>440</v>
      </c>
    </row>
    <row r="48" ht="18.75" customHeight="1" spans="1:10">
      <c r="A48" s="217" t="s">
        <v>279</v>
      </c>
      <c r="B48" s="22" t="s">
        <v>430</v>
      </c>
      <c r="C48" s="22" t="s">
        <v>330</v>
      </c>
      <c r="D48" s="22" t="s">
        <v>349</v>
      </c>
      <c r="E48" s="35" t="s">
        <v>441</v>
      </c>
      <c r="F48" s="22" t="s">
        <v>333</v>
      </c>
      <c r="G48" s="35" t="s">
        <v>351</v>
      </c>
      <c r="H48" s="22" t="s">
        <v>352</v>
      </c>
      <c r="I48" s="22" t="s">
        <v>336</v>
      </c>
      <c r="J48" s="35" t="s">
        <v>442</v>
      </c>
    </row>
    <row r="49" ht="18.75" customHeight="1" spans="1:10">
      <c r="A49" s="217" t="s">
        <v>279</v>
      </c>
      <c r="B49" s="22" t="s">
        <v>430</v>
      </c>
      <c r="C49" s="22" t="s">
        <v>330</v>
      </c>
      <c r="D49" s="22" t="s">
        <v>357</v>
      </c>
      <c r="E49" s="35" t="s">
        <v>443</v>
      </c>
      <c r="F49" s="22" t="s">
        <v>333</v>
      </c>
      <c r="G49" s="35" t="s">
        <v>444</v>
      </c>
      <c r="H49" s="22" t="s">
        <v>352</v>
      </c>
      <c r="I49" s="22" t="s">
        <v>336</v>
      </c>
      <c r="J49" s="35" t="s">
        <v>445</v>
      </c>
    </row>
    <row r="50" ht="18.75" customHeight="1" spans="1:10">
      <c r="A50" s="217" t="s">
        <v>279</v>
      </c>
      <c r="B50" s="22" t="s">
        <v>430</v>
      </c>
      <c r="C50" s="22" t="s">
        <v>330</v>
      </c>
      <c r="D50" s="22" t="s">
        <v>360</v>
      </c>
      <c r="E50" s="35" t="s">
        <v>361</v>
      </c>
      <c r="F50" s="22" t="s">
        <v>362</v>
      </c>
      <c r="G50" s="35" t="s">
        <v>446</v>
      </c>
      <c r="H50" s="22" t="s">
        <v>364</v>
      </c>
      <c r="I50" s="22" t="s">
        <v>336</v>
      </c>
      <c r="J50" s="35" t="s">
        <v>359</v>
      </c>
    </row>
    <row r="51" ht="18.75" customHeight="1" spans="1:10">
      <c r="A51" s="217" t="s">
        <v>279</v>
      </c>
      <c r="B51" s="22" t="s">
        <v>430</v>
      </c>
      <c r="C51" s="22" t="s">
        <v>366</v>
      </c>
      <c r="D51" s="22" t="s">
        <v>367</v>
      </c>
      <c r="E51" s="35" t="s">
        <v>447</v>
      </c>
      <c r="F51" s="22" t="s">
        <v>369</v>
      </c>
      <c r="G51" s="35" t="s">
        <v>370</v>
      </c>
      <c r="H51" s="22" t="s">
        <v>352</v>
      </c>
      <c r="I51" s="22" t="s">
        <v>371</v>
      </c>
      <c r="J51" s="35" t="s">
        <v>448</v>
      </c>
    </row>
    <row r="52" ht="18.75" customHeight="1" spans="1:10">
      <c r="A52" s="217" t="s">
        <v>279</v>
      </c>
      <c r="B52" s="22" t="s">
        <v>430</v>
      </c>
      <c r="C52" s="22" t="s">
        <v>373</v>
      </c>
      <c r="D52" s="22" t="s">
        <v>374</v>
      </c>
      <c r="E52" s="35" t="s">
        <v>449</v>
      </c>
      <c r="F52" s="22" t="s">
        <v>333</v>
      </c>
      <c r="G52" s="35" t="s">
        <v>351</v>
      </c>
      <c r="H52" s="22" t="s">
        <v>352</v>
      </c>
      <c r="I52" s="22" t="s">
        <v>336</v>
      </c>
      <c r="J52" s="35" t="s">
        <v>450</v>
      </c>
    </row>
    <row r="53" ht="18.75" customHeight="1" spans="1:10">
      <c r="A53" s="217" t="s">
        <v>289</v>
      </c>
      <c r="B53" s="22" t="s">
        <v>451</v>
      </c>
      <c r="C53" s="22" t="s">
        <v>330</v>
      </c>
      <c r="D53" s="22" t="s">
        <v>331</v>
      </c>
      <c r="E53" s="35" t="s">
        <v>452</v>
      </c>
      <c r="F53" s="22" t="s">
        <v>333</v>
      </c>
      <c r="G53" s="35" t="s">
        <v>453</v>
      </c>
      <c r="H53" s="22" t="s">
        <v>335</v>
      </c>
      <c r="I53" s="22" t="s">
        <v>336</v>
      </c>
      <c r="J53" s="35" t="s">
        <v>454</v>
      </c>
    </row>
    <row r="54" ht="18.75" customHeight="1" spans="1:10">
      <c r="A54" s="217" t="s">
        <v>289</v>
      </c>
      <c r="B54" s="22" t="s">
        <v>451</v>
      </c>
      <c r="C54" s="22" t="s">
        <v>330</v>
      </c>
      <c r="D54" s="22" t="s">
        <v>331</v>
      </c>
      <c r="E54" s="35" t="s">
        <v>455</v>
      </c>
      <c r="F54" s="22" t="s">
        <v>333</v>
      </c>
      <c r="G54" s="35" t="s">
        <v>456</v>
      </c>
      <c r="H54" s="22" t="s">
        <v>335</v>
      </c>
      <c r="I54" s="22" t="s">
        <v>336</v>
      </c>
      <c r="J54" s="35" t="s">
        <v>457</v>
      </c>
    </row>
    <row r="55" ht="18.75" customHeight="1" spans="1:10">
      <c r="A55" s="217" t="s">
        <v>289</v>
      </c>
      <c r="B55" s="22" t="s">
        <v>451</v>
      </c>
      <c r="C55" s="22" t="s">
        <v>330</v>
      </c>
      <c r="D55" s="22" t="s">
        <v>331</v>
      </c>
      <c r="E55" s="35" t="s">
        <v>458</v>
      </c>
      <c r="F55" s="22" t="s">
        <v>333</v>
      </c>
      <c r="G55" s="35" t="s">
        <v>169</v>
      </c>
      <c r="H55" s="22" t="s">
        <v>459</v>
      </c>
      <c r="I55" s="22" t="s">
        <v>336</v>
      </c>
      <c r="J55" s="35" t="s">
        <v>460</v>
      </c>
    </row>
    <row r="56" ht="18.75" customHeight="1" spans="1:10">
      <c r="A56" s="217" t="s">
        <v>289</v>
      </c>
      <c r="B56" s="22" t="s">
        <v>451</v>
      </c>
      <c r="C56" s="22" t="s">
        <v>330</v>
      </c>
      <c r="D56" s="22" t="s">
        <v>349</v>
      </c>
      <c r="E56" s="35" t="s">
        <v>461</v>
      </c>
      <c r="F56" s="22" t="s">
        <v>333</v>
      </c>
      <c r="G56" s="35" t="s">
        <v>410</v>
      </c>
      <c r="H56" s="22" t="s">
        <v>352</v>
      </c>
      <c r="I56" s="22" t="s">
        <v>336</v>
      </c>
      <c r="J56" s="35" t="s">
        <v>462</v>
      </c>
    </row>
    <row r="57" ht="18.75" customHeight="1" spans="1:10">
      <c r="A57" s="217" t="s">
        <v>289</v>
      </c>
      <c r="B57" s="22" t="s">
        <v>451</v>
      </c>
      <c r="C57" s="22" t="s">
        <v>330</v>
      </c>
      <c r="D57" s="22" t="s">
        <v>357</v>
      </c>
      <c r="E57" s="35" t="s">
        <v>358</v>
      </c>
      <c r="F57" s="22" t="s">
        <v>333</v>
      </c>
      <c r="G57" s="35" t="s">
        <v>410</v>
      </c>
      <c r="H57" s="22" t="s">
        <v>352</v>
      </c>
      <c r="I57" s="22" t="s">
        <v>371</v>
      </c>
      <c r="J57" s="35" t="s">
        <v>463</v>
      </c>
    </row>
    <row r="58" ht="18.75" customHeight="1" spans="1:10">
      <c r="A58" s="217" t="s">
        <v>289</v>
      </c>
      <c r="B58" s="22" t="s">
        <v>451</v>
      </c>
      <c r="C58" s="22" t="s">
        <v>330</v>
      </c>
      <c r="D58" s="22" t="s">
        <v>360</v>
      </c>
      <c r="E58" s="35" t="s">
        <v>361</v>
      </c>
      <c r="F58" s="22" t="s">
        <v>362</v>
      </c>
      <c r="G58" s="35" t="s">
        <v>464</v>
      </c>
      <c r="H58" s="22" t="s">
        <v>364</v>
      </c>
      <c r="I58" s="22" t="s">
        <v>336</v>
      </c>
      <c r="J58" s="35" t="s">
        <v>465</v>
      </c>
    </row>
    <row r="59" ht="18.75" customHeight="1" spans="1:10">
      <c r="A59" s="217" t="s">
        <v>289</v>
      </c>
      <c r="B59" s="22" t="s">
        <v>451</v>
      </c>
      <c r="C59" s="22" t="s">
        <v>366</v>
      </c>
      <c r="D59" s="22" t="s">
        <v>367</v>
      </c>
      <c r="E59" s="35" t="s">
        <v>466</v>
      </c>
      <c r="F59" s="22" t="s">
        <v>369</v>
      </c>
      <c r="G59" s="35" t="s">
        <v>370</v>
      </c>
      <c r="H59" s="22" t="s">
        <v>352</v>
      </c>
      <c r="I59" s="22" t="s">
        <v>371</v>
      </c>
      <c r="J59" s="35" t="s">
        <v>467</v>
      </c>
    </row>
    <row r="60" ht="18.75" customHeight="1" spans="1:10">
      <c r="A60" s="217" t="s">
        <v>289</v>
      </c>
      <c r="B60" s="22" t="s">
        <v>451</v>
      </c>
      <c r="C60" s="22" t="s">
        <v>373</v>
      </c>
      <c r="D60" s="22" t="s">
        <v>374</v>
      </c>
      <c r="E60" s="35" t="s">
        <v>468</v>
      </c>
      <c r="F60" s="22" t="s">
        <v>333</v>
      </c>
      <c r="G60" s="35" t="s">
        <v>410</v>
      </c>
      <c r="H60" s="22" t="s">
        <v>352</v>
      </c>
      <c r="I60" s="22" t="s">
        <v>336</v>
      </c>
      <c r="J60" s="35" t="s">
        <v>469</v>
      </c>
    </row>
    <row r="61" ht="18.75" customHeight="1" spans="1:10">
      <c r="A61" s="217" t="s">
        <v>311</v>
      </c>
      <c r="B61" s="22" t="s">
        <v>470</v>
      </c>
      <c r="C61" s="22" t="s">
        <v>330</v>
      </c>
      <c r="D61" s="22" t="s">
        <v>331</v>
      </c>
      <c r="E61" s="35" t="s">
        <v>471</v>
      </c>
      <c r="F61" s="22" t="s">
        <v>333</v>
      </c>
      <c r="G61" s="35" t="s">
        <v>168</v>
      </c>
      <c r="H61" s="22" t="s">
        <v>472</v>
      </c>
      <c r="I61" s="22" t="s">
        <v>336</v>
      </c>
      <c r="J61" s="35" t="s">
        <v>473</v>
      </c>
    </row>
    <row r="62" ht="18.75" customHeight="1" spans="1:10">
      <c r="A62" s="217" t="s">
        <v>311</v>
      </c>
      <c r="B62" s="22" t="s">
        <v>470</v>
      </c>
      <c r="C62" s="22" t="s">
        <v>330</v>
      </c>
      <c r="D62" s="22" t="s">
        <v>349</v>
      </c>
      <c r="E62" s="35" t="s">
        <v>474</v>
      </c>
      <c r="F62" s="22" t="s">
        <v>333</v>
      </c>
      <c r="G62" s="35" t="s">
        <v>351</v>
      </c>
      <c r="H62" s="22" t="s">
        <v>352</v>
      </c>
      <c r="I62" s="22" t="s">
        <v>336</v>
      </c>
      <c r="J62" s="35" t="s">
        <v>475</v>
      </c>
    </row>
    <row r="63" ht="18.75" customHeight="1" spans="1:10">
      <c r="A63" s="217" t="s">
        <v>311</v>
      </c>
      <c r="B63" s="22" t="s">
        <v>470</v>
      </c>
      <c r="C63" s="22" t="s">
        <v>330</v>
      </c>
      <c r="D63" s="22" t="s">
        <v>357</v>
      </c>
      <c r="E63" s="35" t="s">
        <v>476</v>
      </c>
      <c r="F63" s="22" t="s">
        <v>333</v>
      </c>
      <c r="G63" s="35" t="s">
        <v>351</v>
      </c>
      <c r="H63" s="22" t="s">
        <v>352</v>
      </c>
      <c r="I63" s="22" t="s">
        <v>336</v>
      </c>
      <c r="J63" s="35" t="s">
        <v>477</v>
      </c>
    </row>
    <row r="64" ht="18.75" customHeight="1" spans="1:10">
      <c r="A64" s="217" t="s">
        <v>311</v>
      </c>
      <c r="B64" s="22" t="s">
        <v>470</v>
      </c>
      <c r="C64" s="22" t="s">
        <v>330</v>
      </c>
      <c r="D64" s="22" t="s">
        <v>360</v>
      </c>
      <c r="E64" s="35" t="s">
        <v>361</v>
      </c>
      <c r="F64" s="22" t="s">
        <v>362</v>
      </c>
      <c r="G64" s="35" t="s">
        <v>478</v>
      </c>
      <c r="H64" s="22" t="s">
        <v>364</v>
      </c>
      <c r="I64" s="22" t="s">
        <v>336</v>
      </c>
      <c r="J64" s="35" t="s">
        <v>479</v>
      </c>
    </row>
    <row r="65" ht="18.75" customHeight="1" spans="1:10">
      <c r="A65" s="217" t="s">
        <v>311</v>
      </c>
      <c r="B65" s="22" t="s">
        <v>470</v>
      </c>
      <c r="C65" s="22" t="s">
        <v>366</v>
      </c>
      <c r="D65" s="22" t="s">
        <v>367</v>
      </c>
      <c r="E65" s="35" t="s">
        <v>480</v>
      </c>
      <c r="F65" s="22" t="s">
        <v>369</v>
      </c>
      <c r="G65" s="35" t="s">
        <v>370</v>
      </c>
      <c r="H65" s="22"/>
      <c r="I65" s="22" t="s">
        <v>371</v>
      </c>
      <c r="J65" s="35" t="s">
        <v>481</v>
      </c>
    </row>
    <row r="66" ht="18.75" customHeight="1" spans="1:10">
      <c r="A66" s="217" t="s">
        <v>311</v>
      </c>
      <c r="B66" s="22" t="s">
        <v>470</v>
      </c>
      <c r="C66" s="22" t="s">
        <v>373</v>
      </c>
      <c r="D66" s="22" t="s">
        <v>374</v>
      </c>
      <c r="E66" s="35" t="s">
        <v>482</v>
      </c>
      <c r="F66" s="22" t="s">
        <v>333</v>
      </c>
      <c r="G66" s="35" t="s">
        <v>351</v>
      </c>
      <c r="H66" s="22" t="s">
        <v>352</v>
      </c>
      <c r="I66" s="22" t="s">
        <v>336</v>
      </c>
      <c r="J66" s="35" t="s">
        <v>483</v>
      </c>
    </row>
    <row r="67" ht="18.75" customHeight="1" spans="1:10">
      <c r="A67" s="217" t="s">
        <v>299</v>
      </c>
      <c r="B67" s="22" t="s">
        <v>484</v>
      </c>
      <c r="C67" s="22" t="s">
        <v>330</v>
      </c>
      <c r="D67" s="22" t="s">
        <v>331</v>
      </c>
      <c r="E67" s="35" t="s">
        <v>485</v>
      </c>
      <c r="F67" s="22" t="s">
        <v>333</v>
      </c>
      <c r="G67" s="35" t="s">
        <v>486</v>
      </c>
      <c r="H67" s="22" t="s">
        <v>335</v>
      </c>
      <c r="I67" s="22" t="s">
        <v>336</v>
      </c>
      <c r="J67" s="35" t="s">
        <v>487</v>
      </c>
    </row>
    <row r="68" ht="18.75" customHeight="1" spans="1:10">
      <c r="A68" s="217" t="s">
        <v>299</v>
      </c>
      <c r="B68" s="22" t="s">
        <v>484</v>
      </c>
      <c r="C68" s="22" t="s">
        <v>330</v>
      </c>
      <c r="D68" s="22" t="s">
        <v>331</v>
      </c>
      <c r="E68" s="35" t="s">
        <v>488</v>
      </c>
      <c r="F68" s="22" t="s">
        <v>333</v>
      </c>
      <c r="G68" s="35" t="s">
        <v>169</v>
      </c>
      <c r="H68" s="22" t="s">
        <v>347</v>
      </c>
      <c r="I68" s="22" t="s">
        <v>336</v>
      </c>
      <c r="J68" s="35" t="s">
        <v>489</v>
      </c>
    </row>
    <row r="69" ht="18.75" customHeight="1" spans="1:10">
      <c r="A69" s="217" t="s">
        <v>299</v>
      </c>
      <c r="B69" s="22" t="s">
        <v>484</v>
      </c>
      <c r="C69" s="22" t="s">
        <v>330</v>
      </c>
      <c r="D69" s="22" t="s">
        <v>331</v>
      </c>
      <c r="E69" s="35" t="s">
        <v>490</v>
      </c>
      <c r="F69" s="22" t="s">
        <v>333</v>
      </c>
      <c r="G69" s="35" t="s">
        <v>491</v>
      </c>
      <c r="H69" s="22" t="s">
        <v>335</v>
      </c>
      <c r="I69" s="22" t="s">
        <v>336</v>
      </c>
      <c r="J69" s="35" t="s">
        <v>492</v>
      </c>
    </row>
    <row r="70" ht="18.75" customHeight="1" spans="1:10">
      <c r="A70" s="217" t="s">
        <v>299</v>
      </c>
      <c r="B70" s="22" t="s">
        <v>484</v>
      </c>
      <c r="C70" s="22" t="s">
        <v>330</v>
      </c>
      <c r="D70" s="22" t="s">
        <v>331</v>
      </c>
      <c r="E70" s="35" t="s">
        <v>493</v>
      </c>
      <c r="F70" s="22" t="s">
        <v>333</v>
      </c>
      <c r="G70" s="35" t="s">
        <v>168</v>
      </c>
      <c r="H70" s="22" t="s">
        <v>340</v>
      </c>
      <c r="I70" s="22" t="s">
        <v>336</v>
      </c>
      <c r="J70" s="35" t="s">
        <v>494</v>
      </c>
    </row>
    <row r="71" ht="18.75" customHeight="1" spans="1:10">
      <c r="A71" s="217" t="s">
        <v>299</v>
      </c>
      <c r="B71" s="22" t="s">
        <v>484</v>
      </c>
      <c r="C71" s="22" t="s">
        <v>330</v>
      </c>
      <c r="D71" s="22" t="s">
        <v>331</v>
      </c>
      <c r="E71" s="35" t="s">
        <v>495</v>
      </c>
      <c r="F71" s="22" t="s">
        <v>333</v>
      </c>
      <c r="G71" s="35" t="s">
        <v>351</v>
      </c>
      <c r="H71" s="22" t="s">
        <v>335</v>
      </c>
      <c r="I71" s="22" t="s">
        <v>336</v>
      </c>
      <c r="J71" s="35" t="s">
        <v>496</v>
      </c>
    </row>
    <row r="72" ht="18.75" customHeight="1" spans="1:10">
      <c r="A72" s="217" t="s">
        <v>299</v>
      </c>
      <c r="B72" s="22" t="s">
        <v>484</v>
      </c>
      <c r="C72" s="22" t="s">
        <v>330</v>
      </c>
      <c r="D72" s="22" t="s">
        <v>331</v>
      </c>
      <c r="E72" s="35" t="s">
        <v>497</v>
      </c>
      <c r="F72" s="22" t="s">
        <v>333</v>
      </c>
      <c r="G72" s="35" t="s">
        <v>498</v>
      </c>
      <c r="H72" s="22" t="s">
        <v>335</v>
      </c>
      <c r="I72" s="22" t="s">
        <v>336</v>
      </c>
      <c r="J72" s="35" t="s">
        <v>499</v>
      </c>
    </row>
    <row r="73" ht="18.75" customHeight="1" spans="1:10">
      <c r="A73" s="217" t="s">
        <v>299</v>
      </c>
      <c r="B73" s="22" t="s">
        <v>484</v>
      </c>
      <c r="C73" s="22" t="s">
        <v>330</v>
      </c>
      <c r="D73" s="22" t="s">
        <v>349</v>
      </c>
      <c r="E73" s="35" t="s">
        <v>500</v>
      </c>
      <c r="F73" s="22" t="s">
        <v>333</v>
      </c>
      <c r="G73" s="35" t="s">
        <v>399</v>
      </c>
      <c r="H73" s="22" t="s">
        <v>352</v>
      </c>
      <c r="I73" s="22" t="s">
        <v>336</v>
      </c>
      <c r="J73" s="35" t="s">
        <v>501</v>
      </c>
    </row>
    <row r="74" ht="18.75" customHeight="1" spans="1:10">
      <c r="A74" s="217" t="s">
        <v>299</v>
      </c>
      <c r="B74" s="22" t="s">
        <v>484</v>
      </c>
      <c r="C74" s="22" t="s">
        <v>330</v>
      </c>
      <c r="D74" s="22" t="s">
        <v>349</v>
      </c>
      <c r="E74" s="35" t="s">
        <v>502</v>
      </c>
      <c r="F74" s="22" t="s">
        <v>333</v>
      </c>
      <c r="G74" s="35" t="s">
        <v>399</v>
      </c>
      <c r="H74" s="22" t="s">
        <v>352</v>
      </c>
      <c r="I74" s="22" t="s">
        <v>336</v>
      </c>
      <c r="J74" s="35" t="s">
        <v>503</v>
      </c>
    </row>
    <row r="75" ht="18.75" customHeight="1" spans="1:10">
      <c r="A75" s="217" t="s">
        <v>299</v>
      </c>
      <c r="B75" s="22" t="s">
        <v>484</v>
      </c>
      <c r="C75" s="22" t="s">
        <v>330</v>
      </c>
      <c r="D75" s="22" t="s">
        <v>349</v>
      </c>
      <c r="E75" s="35" t="s">
        <v>504</v>
      </c>
      <c r="F75" s="22" t="s">
        <v>333</v>
      </c>
      <c r="G75" s="35" t="s">
        <v>399</v>
      </c>
      <c r="H75" s="22" t="s">
        <v>352</v>
      </c>
      <c r="I75" s="22" t="s">
        <v>336</v>
      </c>
      <c r="J75" s="35" t="s">
        <v>505</v>
      </c>
    </row>
    <row r="76" ht="18.75" customHeight="1" spans="1:10">
      <c r="A76" s="217" t="s">
        <v>299</v>
      </c>
      <c r="B76" s="22" t="s">
        <v>484</v>
      </c>
      <c r="C76" s="22" t="s">
        <v>330</v>
      </c>
      <c r="D76" s="22" t="s">
        <v>349</v>
      </c>
      <c r="E76" s="35" t="s">
        <v>506</v>
      </c>
      <c r="F76" s="22" t="s">
        <v>333</v>
      </c>
      <c r="G76" s="35" t="s">
        <v>399</v>
      </c>
      <c r="H76" s="22" t="s">
        <v>352</v>
      </c>
      <c r="I76" s="22" t="s">
        <v>336</v>
      </c>
      <c r="J76" s="35" t="s">
        <v>507</v>
      </c>
    </row>
    <row r="77" ht="18.75" customHeight="1" spans="1:10">
      <c r="A77" s="217" t="s">
        <v>299</v>
      </c>
      <c r="B77" s="22" t="s">
        <v>484</v>
      </c>
      <c r="C77" s="22" t="s">
        <v>330</v>
      </c>
      <c r="D77" s="22" t="s">
        <v>349</v>
      </c>
      <c r="E77" s="35" t="s">
        <v>508</v>
      </c>
      <c r="F77" s="22" t="s">
        <v>333</v>
      </c>
      <c r="G77" s="35" t="s">
        <v>399</v>
      </c>
      <c r="H77" s="22" t="s">
        <v>352</v>
      </c>
      <c r="I77" s="22" t="s">
        <v>336</v>
      </c>
      <c r="J77" s="35" t="s">
        <v>509</v>
      </c>
    </row>
    <row r="78" ht="18.75" customHeight="1" spans="1:10">
      <c r="A78" s="217" t="s">
        <v>299</v>
      </c>
      <c r="B78" s="22" t="s">
        <v>484</v>
      </c>
      <c r="C78" s="22" t="s">
        <v>330</v>
      </c>
      <c r="D78" s="22" t="s">
        <v>349</v>
      </c>
      <c r="E78" s="35" t="s">
        <v>510</v>
      </c>
      <c r="F78" s="22" t="s">
        <v>333</v>
      </c>
      <c r="G78" s="35" t="s">
        <v>399</v>
      </c>
      <c r="H78" s="22" t="s">
        <v>352</v>
      </c>
      <c r="I78" s="22" t="s">
        <v>336</v>
      </c>
      <c r="J78" s="35" t="s">
        <v>511</v>
      </c>
    </row>
    <row r="79" ht="18.75" customHeight="1" spans="1:10">
      <c r="A79" s="217" t="s">
        <v>299</v>
      </c>
      <c r="B79" s="22" t="s">
        <v>484</v>
      </c>
      <c r="C79" s="22" t="s">
        <v>330</v>
      </c>
      <c r="D79" s="22" t="s">
        <v>357</v>
      </c>
      <c r="E79" s="35" t="s">
        <v>512</v>
      </c>
      <c r="F79" s="22" t="s">
        <v>333</v>
      </c>
      <c r="G79" s="35" t="s">
        <v>399</v>
      </c>
      <c r="H79" s="22" t="s">
        <v>352</v>
      </c>
      <c r="I79" s="22" t="s">
        <v>336</v>
      </c>
      <c r="J79" s="35" t="s">
        <v>513</v>
      </c>
    </row>
    <row r="80" ht="18.75" customHeight="1" spans="1:10">
      <c r="A80" s="217" t="s">
        <v>299</v>
      </c>
      <c r="B80" s="22" t="s">
        <v>484</v>
      </c>
      <c r="C80" s="22" t="s">
        <v>330</v>
      </c>
      <c r="D80" s="22" t="s">
        <v>360</v>
      </c>
      <c r="E80" s="35" t="s">
        <v>361</v>
      </c>
      <c r="F80" s="22" t="s">
        <v>362</v>
      </c>
      <c r="G80" s="35" t="s">
        <v>514</v>
      </c>
      <c r="H80" s="22" t="s">
        <v>364</v>
      </c>
      <c r="I80" s="22" t="s">
        <v>336</v>
      </c>
      <c r="J80" s="35" t="s">
        <v>515</v>
      </c>
    </row>
    <row r="81" ht="18.75" customHeight="1" spans="1:10">
      <c r="A81" s="217" t="s">
        <v>299</v>
      </c>
      <c r="B81" s="22" t="s">
        <v>484</v>
      </c>
      <c r="C81" s="22" t="s">
        <v>366</v>
      </c>
      <c r="D81" s="22" t="s">
        <v>367</v>
      </c>
      <c r="E81" s="35" t="s">
        <v>516</v>
      </c>
      <c r="F81" s="22" t="s">
        <v>369</v>
      </c>
      <c r="G81" s="35" t="s">
        <v>370</v>
      </c>
      <c r="H81" s="22"/>
      <c r="I81" s="22" t="s">
        <v>371</v>
      </c>
      <c r="J81" s="35" t="s">
        <v>517</v>
      </c>
    </row>
    <row r="82" ht="18.75" customHeight="1" spans="1:10">
      <c r="A82" s="217" t="s">
        <v>299</v>
      </c>
      <c r="B82" s="22" t="s">
        <v>484</v>
      </c>
      <c r="C82" s="22" t="s">
        <v>373</v>
      </c>
      <c r="D82" s="22" t="s">
        <v>374</v>
      </c>
      <c r="E82" s="35" t="s">
        <v>518</v>
      </c>
      <c r="F82" s="22" t="s">
        <v>333</v>
      </c>
      <c r="G82" s="35" t="s">
        <v>399</v>
      </c>
      <c r="H82" s="22" t="s">
        <v>352</v>
      </c>
      <c r="I82" s="22" t="s">
        <v>336</v>
      </c>
      <c r="J82" s="35" t="s">
        <v>519</v>
      </c>
    </row>
    <row r="83" ht="18.75" customHeight="1" spans="1:10">
      <c r="A83" s="217" t="s">
        <v>272</v>
      </c>
      <c r="B83" s="22" t="s">
        <v>520</v>
      </c>
      <c r="C83" s="22" t="s">
        <v>330</v>
      </c>
      <c r="D83" s="22" t="s">
        <v>331</v>
      </c>
      <c r="E83" s="35" t="s">
        <v>521</v>
      </c>
      <c r="F83" s="22" t="s">
        <v>333</v>
      </c>
      <c r="G83" s="35" t="s">
        <v>414</v>
      </c>
      <c r="H83" s="22" t="s">
        <v>352</v>
      </c>
      <c r="I83" s="22" t="s">
        <v>336</v>
      </c>
      <c r="J83" s="35" t="s">
        <v>522</v>
      </c>
    </row>
    <row r="84" ht="18.75" customHeight="1" spans="1:10">
      <c r="A84" s="217" t="s">
        <v>272</v>
      </c>
      <c r="B84" s="22" t="s">
        <v>520</v>
      </c>
      <c r="C84" s="22" t="s">
        <v>330</v>
      </c>
      <c r="D84" s="22" t="s">
        <v>349</v>
      </c>
      <c r="E84" s="35" t="s">
        <v>523</v>
      </c>
      <c r="F84" s="22" t="s">
        <v>333</v>
      </c>
      <c r="G84" s="35" t="s">
        <v>351</v>
      </c>
      <c r="H84" s="22" t="s">
        <v>352</v>
      </c>
      <c r="I84" s="22" t="s">
        <v>336</v>
      </c>
      <c r="J84" s="35" t="s">
        <v>524</v>
      </c>
    </row>
    <row r="85" ht="18.75" customHeight="1" spans="1:10">
      <c r="A85" s="217" t="s">
        <v>272</v>
      </c>
      <c r="B85" s="22" t="s">
        <v>520</v>
      </c>
      <c r="C85" s="22" t="s">
        <v>330</v>
      </c>
      <c r="D85" s="22" t="s">
        <v>357</v>
      </c>
      <c r="E85" s="35" t="s">
        <v>525</v>
      </c>
      <c r="F85" s="22" t="s">
        <v>333</v>
      </c>
      <c r="G85" s="35" t="s">
        <v>351</v>
      </c>
      <c r="H85" s="22" t="s">
        <v>352</v>
      </c>
      <c r="I85" s="22" t="s">
        <v>336</v>
      </c>
      <c r="J85" s="35" t="s">
        <v>526</v>
      </c>
    </row>
    <row r="86" ht="18.75" customHeight="1" spans="1:10">
      <c r="A86" s="217" t="s">
        <v>272</v>
      </c>
      <c r="B86" s="22" t="s">
        <v>520</v>
      </c>
      <c r="C86" s="22" t="s">
        <v>330</v>
      </c>
      <c r="D86" s="22" t="s">
        <v>360</v>
      </c>
      <c r="E86" s="35" t="s">
        <v>361</v>
      </c>
      <c r="F86" s="22" t="s">
        <v>362</v>
      </c>
      <c r="G86" s="35" t="s">
        <v>169</v>
      </c>
      <c r="H86" s="22" t="s">
        <v>364</v>
      </c>
      <c r="I86" s="22" t="s">
        <v>336</v>
      </c>
      <c r="J86" s="35" t="s">
        <v>527</v>
      </c>
    </row>
    <row r="87" ht="18.75" customHeight="1" spans="1:10">
      <c r="A87" s="217" t="s">
        <v>272</v>
      </c>
      <c r="B87" s="22" t="s">
        <v>520</v>
      </c>
      <c r="C87" s="22" t="s">
        <v>366</v>
      </c>
      <c r="D87" s="22" t="s">
        <v>367</v>
      </c>
      <c r="E87" s="35" t="s">
        <v>528</v>
      </c>
      <c r="F87" s="22" t="s">
        <v>369</v>
      </c>
      <c r="G87" s="35" t="s">
        <v>370</v>
      </c>
      <c r="H87" s="22"/>
      <c r="I87" s="22" t="s">
        <v>371</v>
      </c>
      <c r="J87" s="35" t="s">
        <v>529</v>
      </c>
    </row>
    <row r="88" ht="18.75" customHeight="1" spans="1:10">
      <c r="A88" s="217" t="s">
        <v>272</v>
      </c>
      <c r="B88" s="22" t="s">
        <v>520</v>
      </c>
      <c r="C88" s="22" t="s">
        <v>366</v>
      </c>
      <c r="D88" s="22" t="s">
        <v>406</v>
      </c>
      <c r="E88" s="35" t="s">
        <v>530</v>
      </c>
      <c r="F88" s="22" t="s">
        <v>369</v>
      </c>
      <c r="G88" s="35" t="s">
        <v>370</v>
      </c>
      <c r="H88" s="22"/>
      <c r="I88" s="22" t="s">
        <v>371</v>
      </c>
      <c r="J88" s="35" t="s">
        <v>531</v>
      </c>
    </row>
    <row r="89" ht="18.75" customHeight="1" spans="1:10">
      <c r="A89" s="217" t="s">
        <v>272</v>
      </c>
      <c r="B89" s="22" t="s">
        <v>520</v>
      </c>
      <c r="C89" s="22" t="s">
        <v>373</v>
      </c>
      <c r="D89" s="22" t="s">
        <v>374</v>
      </c>
      <c r="E89" s="35" t="s">
        <v>532</v>
      </c>
      <c r="F89" s="22" t="s">
        <v>333</v>
      </c>
      <c r="G89" s="35" t="s">
        <v>351</v>
      </c>
      <c r="H89" s="22" t="s">
        <v>352</v>
      </c>
      <c r="I89" s="22" t="s">
        <v>336</v>
      </c>
      <c r="J89" s="35" t="s">
        <v>533</v>
      </c>
    </row>
    <row r="90" ht="18.75" customHeight="1" spans="1:10">
      <c r="A90" s="217" t="s">
        <v>295</v>
      </c>
      <c r="B90" s="22" t="s">
        <v>534</v>
      </c>
      <c r="C90" s="22" t="s">
        <v>330</v>
      </c>
      <c r="D90" s="22" t="s">
        <v>331</v>
      </c>
      <c r="E90" s="35" t="s">
        <v>495</v>
      </c>
      <c r="F90" s="22" t="s">
        <v>333</v>
      </c>
      <c r="G90" s="35" t="s">
        <v>535</v>
      </c>
      <c r="H90" s="22" t="s">
        <v>335</v>
      </c>
      <c r="I90" s="22" t="s">
        <v>336</v>
      </c>
      <c r="J90" s="35" t="s">
        <v>536</v>
      </c>
    </row>
    <row r="91" ht="18.75" customHeight="1" spans="1:10">
      <c r="A91" s="217" t="s">
        <v>295</v>
      </c>
      <c r="B91" s="22" t="s">
        <v>534</v>
      </c>
      <c r="C91" s="22" t="s">
        <v>330</v>
      </c>
      <c r="D91" s="22" t="s">
        <v>349</v>
      </c>
      <c r="E91" s="35" t="s">
        <v>537</v>
      </c>
      <c r="F91" s="22" t="s">
        <v>333</v>
      </c>
      <c r="G91" s="35" t="s">
        <v>399</v>
      </c>
      <c r="H91" s="22" t="s">
        <v>352</v>
      </c>
      <c r="I91" s="22" t="s">
        <v>371</v>
      </c>
      <c r="J91" s="35" t="s">
        <v>538</v>
      </c>
    </row>
    <row r="92" ht="18.75" customHeight="1" spans="1:10">
      <c r="A92" s="217" t="s">
        <v>295</v>
      </c>
      <c r="B92" s="22" t="s">
        <v>534</v>
      </c>
      <c r="C92" s="22" t="s">
        <v>330</v>
      </c>
      <c r="D92" s="22" t="s">
        <v>357</v>
      </c>
      <c r="E92" s="35" t="s">
        <v>358</v>
      </c>
      <c r="F92" s="22" t="s">
        <v>333</v>
      </c>
      <c r="G92" s="35" t="s">
        <v>399</v>
      </c>
      <c r="H92" s="22" t="s">
        <v>352</v>
      </c>
      <c r="I92" s="22" t="s">
        <v>371</v>
      </c>
      <c r="J92" s="35" t="s">
        <v>359</v>
      </c>
    </row>
    <row r="93" ht="18.75" customHeight="1" spans="1:10">
      <c r="A93" s="217" t="s">
        <v>295</v>
      </c>
      <c r="B93" s="22" t="s">
        <v>534</v>
      </c>
      <c r="C93" s="22" t="s">
        <v>330</v>
      </c>
      <c r="D93" s="22" t="s">
        <v>360</v>
      </c>
      <c r="E93" s="35" t="s">
        <v>361</v>
      </c>
      <c r="F93" s="22" t="s">
        <v>362</v>
      </c>
      <c r="G93" s="35" t="s">
        <v>539</v>
      </c>
      <c r="H93" s="22" t="s">
        <v>540</v>
      </c>
      <c r="I93" s="22" t="s">
        <v>336</v>
      </c>
      <c r="J93" s="35" t="s">
        <v>541</v>
      </c>
    </row>
    <row r="94" ht="18.75" customHeight="1" spans="1:10">
      <c r="A94" s="217" t="s">
        <v>295</v>
      </c>
      <c r="B94" s="22" t="s">
        <v>534</v>
      </c>
      <c r="C94" s="22" t="s">
        <v>366</v>
      </c>
      <c r="D94" s="22" t="s">
        <v>367</v>
      </c>
      <c r="E94" s="35" t="s">
        <v>542</v>
      </c>
      <c r="F94" s="22" t="s">
        <v>369</v>
      </c>
      <c r="G94" s="35" t="s">
        <v>370</v>
      </c>
      <c r="H94" s="22" t="s">
        <v>352</v>
      </c>
      <c r="I94" s="22" t="s">
        <v>371</v>
      </c>
      <c r="J94" s="35" t="s">
        <v>543</v>
      </c>
    </row>
    <row r="95" ht="18.75" customHeight="1" spans="1:10">
      <c r="A95" s="217" t="s">
        <v>295</v>
      </c>
      <c r="B95" s="22" t="s">
        <v>534</v>
      </c>
      <c r="C95" s="22" t="s">
        <v>373</v>
      </c>
      <c r="D95" s="22" t="s">
        <v>374</v>
      </c>
      <c r="E95" s="35" t="s">
        <v>544</v>
      </c>
      <c r="F95" s="22" t="s">
        <v>333</v>
      </c>
      <c r="G95" s="35" t="s">
        <v>399</v>
      </c>
      <c r="H95" s="22" t="s">
        <v>352</v>
      </c>
      <c r="I95" s="22" t="s">
        <v>371</v>
      </c>
      <c r="J95" s="35" t="s">
        <v>545</v>
      </c>
    </row>
    <row r="96" ht="18.75" customHeight="1" spans="1:10">
      <c r="A96" s="217" t="s">
        <v>316</v>
      </c>
      <c r="B96" s="22" t="s">
        <v>546</v>
      </c>
      <c r="C96" s="22" t="s">
        <v>330</v>
      </c>
      <c r="D96" s="22" t="s">
        <v>331</v>
      </c>
      <c r="E96" s="35" t="s">
        <v>547</v>
      </c>
      <c r="F96" s="22" t="s">
        <v>333</v>
      </c>
      <c r="G96" s="35" t="s">
        <v>548</v>
      </c>
      <c r="H96" s="22" t="s">
        <v>335</v>
      </c>
      <c r="I96" s="22" t="s">
        <v>336</v>
      </c>
      <c r="J96" s="35" t="s">
        <v>549</v>
      </c>
    </row>
    <row r="97" ht="18.75" customHeight="1" spans="1:10">
      <c r="A97" s="217" t="s">
        <v>316</v>
      </c>
      <c r="B97" s="22" t="s">
        <v>546</v>
      </c>
      <c r="C97" s="22" t="s">
        <v>330</v>
      </c>
      <c r="D97" s="22" t="s">
        <v>331</v>
      </c>
      <c r="E97" s="35" t="s">
        <v>550</v>
      </c>
      <c r="F97" s="22" t="s">
        <v>333</v>
      </c>
      <c r="G97" s="35" t="s">
        <v>551</v>
      </c>
      <c r="H97" s="22" t="s">
        <v>552</v>
      </c>
      <c r="I97" s="22" t="s">
        <v>336</v>
      </c>
      <c r="J97" s="35" t="s">
        <v>553</v>
      </c>
    </row>
    <row r="98" ht="18.75" customHeight="1" spans="1:10">
      <c r="A98" s="217" t="s">
        <v>316</v>
      </c>
      <c r="B98" s="22" t="s">
        <v>546</v>
      </c>
      <c r="C98" s="22" t="s">
        <v>330</v>
      </c>
      <c r="D98" s="22" t="s">
        <v>331</v>
      </c>
      <c r="E98" s="35" t="s">
        <v>554</v>
      </c>
      <c r="F98" s="22" t="s">
        <v>333</v>
      </c>
      <c r="G98" s="35" t="s">
        <v>168</v>
      </c>
      <c r="H98" s="22" t="s">
        <v>340</v>
      </c>
      <c r="I98" s="22" t="s">
        <v>336</v>
      </c>
      <c r="J98" s="35" t="s">
        <v>555</v>
      </c>
    </row>
    <row r="99" ht="18.75" customHeight="1" spans="1:10">
      <c r="A99" s="217" t="s">
        <v>316</v>
      </c>
      <c r="B99" s="22" t="s">
        <v>546</v>
      </c>
      <c r="C99" s="22" t="s">
        <v>330</v>
      </c>
      <c r="D99" s="22" t="s">
        <v>331</v>
      </c>
      <c r="E99" s="35" t="s">
        <v>556</v>
      </c>
      <c r="F99" s="22" t="s">
        <v>333</v>
      </c>
      <c r="G99" s="35" t="s">
        <v>557</v>
      </c>
      <c r="H99" s="22" t="s">
        <v>340</v>
      </c>
      <c r="I99" s="22" t="s">
        <v>336</v>
      </c>
      <c r="J99" s="35" t="s">
        <v>558</v>
      </c>
    </row>
    <row r="100" ht="18.75" customHeight="1" spans="1:10">
      <c r="A100" s="217" t="s">
        <v>316</v>
      </c>
      <c r="B100" s="22" t="s">
        <v>546</v>
      </c>
      <c r="C100" s="22" t="s">
        <v>330</v>
      </c>
      <c r="D100" s="22" t="s">
        <v>331</v>
      </c>
      <c r="E100" s="35" t="s">
        <v>559</v>
      </c>
      <c r="F100" s="22" t="s">
        <v>333</v>
      </c>
      <c r="G100" s="35" t="s">
        <v>414</v>
      </c>
      <c r="H100" s="22" t="s">
        <v>340</v>
      </c>
      <c r="I100" s="22" t="s">
        <v>336</v>
      </c>
      <c r="J100" s="35" t="s">
        <v>560</v>
      </c>
    </row>
    <row r="101" ht="18.75" customHeight="1" spans="1:10">
      <c r="A101" s="217" t="s">
        <v>316</v>
      </c>
      <c r="B101" s="22" t="s">
        <v>546</v>
      </c>
      <c r="C101" s="22" t="s">
        <v>330</v>
      </c>
      <c r="D101" s="22" t="s">
        <v>331</v>
      </c>
      <c r="E101" s="35" t="s">
        <v>561</v>
      </c>
      <c r="F101" s="22" t="s">
        <v>333</v>
      </c>
      <c r="G101" s="35" t="s">
        <v>548</v>
      </c>
      <c r="H101" s="22" t="s">
        <v>335</v>
      </c>
      <c r="I101" s="22" t="s">
        <v>336</v>
      </c>
      <c r="J101" s="35" t="s">
        <v>562</v>
      </c>
    </row>
    <row r="102" ht="18.75" customHeight="1" spans="1:10">
      <c r="A102" s="217" t="s">
        <v>316</v>
      </c>
      <c r="B102" s="22" t="s">
        <v>546</v>
      </c>
      <c r="C102" s="22" t="s">
        <v>330</v>
      </c>
      <c r="D102" s="22" t="s">
        <v>349</v>
      </c>
      <c r="E102" s="35" t="s">
        <v>563</v>
      </c>
      <c r="F102" s="22" t="s">
        <v>333</v>
      </c>
      <c r="G102" s="35" t="s">
        <v>410</v>
      </c>
      <c r="H102" s="22" t="s">
        <v>352</v>
      </c>
      <c r="I102" s="22" t="s">
        <v>336</v>
      </c>
      <c r="J102" s="35" t="s">
        <v>564</v>
      </c>
    </row>
    <row r="103" ht="18.75" customHeight="1" spans="1:10">
      <c r="A103" s="217" t="s">
        <v>316</v>
      </c>
      <c r="B103" s="22" t="s">
        <v>546</v>
      </c>
      <c r="C103" s="22" t="s">
        <v>330</v>
      </c>
      <c r="D103" s="22" t="s">
        <v>357</v>
      </c>
      <c r="E103" s="35" t="s">
        <v>565</v>
      </c>
      <c r="F103" s="22" t="s">
        <v>333</v>
      </c>
      <c r="G103" s="35" t="s">
        <v>334</v>
      </c>
      <c r="H103" s="22" t="s">
        <v>352</v>
      </c>
      <c r="I103" s="22" t="s">
        <v>336</v>
      </c>
      <c r="J103" s="35" t="s">
        <v>566</v>
      </c>
    </row>
    <row r="104" ht="18.75" customHeight="1" spans="1:10">
      <c r="A104" s="217" t="s">
        <v>316</v>
      </c>
      <c r="B104" s="22" t="s">
        <v>546</v>
      </c>
      <c r="C104" s="22" t="s">
        <v>330</v>
      </c>
      <c r="D104" s="22" t="s">
        <v>360</v>
      </c>
      <c r="E104" s="35" t="s">
        <v>361</v>
      </c>
      <c r="F104" s="22" t="s">
        <v>369</v>
      </c>
      <c r="G104" s="35" t="s">
        <v>567</v>
      </c>
      <c r="H104" s="22" t="s">
        <v>364</v>
      </c>
      <c r="I104" s="22" t="s">
        <v>371</v>
      </c>
      <c r="J104" s="35" t="s">
        <v>568</v>
      </c>
    </row>
    <row r="105" ht="18.75" customHeight="1" spans="1:10">
      <c r="A105" s="217" t="s">
        <v>316</v>
      </c>
      <c r="B105" s="22" t="s">
        <v>546</v>
      </c>
      <c r="C105" s="22" t="s">
        <v>366</v>
      </c>
      <c r="D105" s="22" t="s">
        <v>569</v>
      </c>
      <c r="E105" s="35" t="s">
        <v>570</v>
      </c>
      <c r="F105" s="22" t="s">
        <v>369</v>
      </c>
      <c r="G105" s="35" t="s">
        <v>571</v>
      </c>
      <c r="H105" s="22"/>
      <c r="I105" s="22" t="s">
        <v>371</v>
      </c>
      <c r="J105" s="35" t="s">
        <v>572</v>
      </c>
    </row>
    <row r="106" ht="18.75" customHeight="1" spans="1:10">
      <c r="A106" s="217" t="s">
        <v>316</v>
      </c>
      <c r="B106" s="22" t="s">
        <v>546</v>
      </c>
      <c r="C106" s="22" t="s">
        <v>373</v>
      </c>
      <c r="D106" s="22" t="s">
        <v>374</v>
      </c>
      <c r="E106" s="35" t="s">
        <v>532</v>
      </c>
      <c r="F106" s="22" t="s">
        <v>333</v>
      </c>
      <c r="G106" s="35" t="s">
        <v>444</v>
      </c>
      <c r="H106" s="22" t="s">
        <v>352</v>
      </c>
      <c r="I106" s="22" t="s">
        <v>336</v>
      </c>
      <c r="J106" s="35" t="s">
        <v>573</v>
      </c>
    </row>
    <row r="107" ht="18.75" customHeight="1" spans="1:10">
      <c r="A107" s="217" t="s">
        <v>316</v>
      </c>
      <c r="B107" s="22" t="s">
        <v>546</v>
      </c>
      <c r="C107" s="22" t="s">
        <v>373</v>
      </c>
      <c r="D107" s="22" t="s">
        <v>374</v>
      </c>
      <c r="E107" s="35" t="s">
        <v>574</v>
      </c>
      <c r="F107" s="22" t="s">
        <v>333</v>
      </c>
      <c r="G107" s="35" t="s">
        <v>444</v>
      </c>
      <c r="H107" s="22" t="s">
        <v>352</v>
      </c>
      <c r="I107" s="22" t="s">
        <v>336</v>
      </c>
      <c r="J107" s="35" t="s">
        <v>575</v>
      </c>
    </row>
    <row r="108" ht="18.75" customHeight="1" spans="1:10">
      <c r="A108" s="217" t="s">
        <v>307</v>
      </c>
      <c r="B108" s="22" t="s">
        <v>576</v>
      </c>
      <c r="C108" s="22" t="s">
        <v>330</v>
      </c>
      <c r="D108" s="22" t="s">
        <v>331</v>
      </c>
      <c r="E108" s="35" t="s">
        <v>577</v>
      </c>
      <c r="F108" s="22" t="s">
        <v>333</v>
      </c>
      <c r="G108" s="35" t="s">
        <v>535</v>
      </c>
      <c r="H108" s="22" t="s">
        <v>335</v>
      </c>
      <c r="I108" s="22" t="s">
        <v>336</v>
      </c>
      <c r="J108" s="35" t="s">
        <v>578</v>
      </c>
    </row>
    <row r="109" ht="18.75" customHeight="1" spans="1:10">
      <c r="A109" s="217" t="s">
        <v>307</v>
      </c>
      <c r="B109" s="22" t="s">
        <v>576</v>
      </c>
      <c r="C109" s="22" t="s">
        <v>330</v>
      </c>
      <c r="D109" s="22" t="s">
        <v>331</v>
      </c>
      <c r="E109" s="35" t="s">
        <v>579</v>
      </c>
      <c r="F109" s="22" t="s">
        <v>333</v>
      </c>
      <c r="G109" s="35" t="s">
        <v>414</v>
      </c>
      <c r="H109" s="22" t="s">
        <v>340</v>
      </c>
      <c r="I109" s="22" t="s">
        <v>336</v>
      </c>
      <c r="J109" s="35" t="s">
        <v>580</v>
      </c>
    </row>
    <row r="110" ht="18.75" customHeight="1" spans="1:10">
      <c r="A110" s="217" t="s">
        <v>307</v>
      </c>
      <c r="B110" s="22" t="s">
        <v>576</v>
      </c>
      <c r="C110" s="22" t="s">
        <v>330</v>
      </c>
      <c r="D110" s="22" t="s">
        <v>331</v>
      </c>
      <c r="E110" s="35" t="s">
        <v>581</v>
      </c>
      <c r="F110" s="22" t="s">
        <v>333</v>
      </c>
      <c r="G110" s="35" t="s">
        <v>170</v>
      </c>
      <c r="H110" s="22" t="s">
        <v>340</v>
      </c>
      <c r="I110" s="22" t="s">
        <v>336</v>
      </c>
      <c r="J110" s="35" t="s">
        <v>582</v>
      </c>
    </row>
    <row r="111" ht="18.75" customHeight="1" spans="1:10">
      <c r="A111" s="217" t="s">
        <v>307</v>
      </c>
      <c r="B111" s="22" t="s">
        <v>576</v>
      </c>
      <c r="C111" s="22" t="s">
        <v>330</v>
      </c>
      <c r="D111" s="22" t="s">
        <v>349</v>
      </c>
      <c r="E111" s="35" t="s">
        <v>583</v>
      </c>
      <c r="F111" s="22" t="s">
        <v>333</v>
      </c>
      <c r="G111" s="35" t="s">
        <v>351</v>
      </c>
      <c r="H111" s="22" t="s">
        <v>352</v>
      </c>
      <c r="I111" s="22" t="s">
        <v>336</v>
      </c>
      <c r="J111" s="35" t="s">
        <v>584</v>
      </c>
    </row>
    <row r="112" ht="18.75" customHeight="1" spans="1:10">
      <c r="A112" s="217" t="s">
        <v>307</v>
      </c>
      <c r="B112" s="22" t="s">
        <v>576</v>
      </c>
      <c r="C112" s="22" t="s">
        <v>330</v>
      </c>
      <c r="D112" s="22" t="s">
        <v>349</v>
      </c>
      <c r="E112" s="35" t="s">
        <v>585</v>
      </c>
      <c r="F112" s="22" t="s">
        <v>333</v>
      </c>
      <c r="G112" s="35" t="s">
        <v>351</v>
      </c>
      <c r="H112" s="22" t="s">
        <v>352</v>
      </c>
      <c r="I112" s="22" t="s">
        <v>336</v>
      </c>
      <c r="J112" s="35" t="s">
        <v>586</v>
      </c>
    </row>
    <row r="113" ht="18.75" customHeight="1" spans="1:10">
      <c r="A113" s="217" t="s">
        <v>307</v>
      </c>
      <c r="B113" s="22" t="s">
        <v>576</v>
      </c>
      <c r="C113" s="22" t="s">
        <v>330</v>
      </c>
      <c r="D113" s="22" t="s">
        <v>349</v>
      </c>
      <c r="E113" s="35" t="s">
        <v>587</v>
      </c>
      <c r="F113" s="22" t="s">
        <v>333</v>
      </c>
      <c r="G113" s="35" t="s">
        <v>351</v>
      </c>
      <c r="H113" s="22" t="s">
        <v>352</v>
      </c>
      <c r="I113" s="22" t="s">
        <v>336</v>
      </c>
      <c r="J113" s="35" t="s">
        <v>588</v>
      </c>
    </row>
    <row r="114" ht="18.75" customHeight="1" spans="1:10">
      <c r="A114" s="217" t="s">
        <v>307</v>
      </c>
      <c r="B114" s="22" t="s">
        <v>576</v>
      </c>
      <c r="C114" s="22" t="s">
        <v>330</v>
      </c>
      <c r="D114" s="22" t="s">
        <v>357</v>
      </c>
      <c r="E114" s="35" t="s">
        <v>589</v>
      </c>
      <c r="F114" s="22" t="s">
        <v>333</v>
      </c>
      <c r="G114" s="35" t="s">
        <v>590</v>
      </c>
      <c r="H114" s="22" t="s">
        <v>591</v>
      </c>
      <c r="I114" s="22" t="s">
        <v>336</v>
      </c>
      <c r="J114" s="35" t="s">
        <v>592</v>
      </c>
    </row>
    <row r="115" ht="18.75" customHeight="1" spans="1:10">
      <c r="A115" s="217" t="s">
        <v>307</v>
      </c>
      <c r="B115" s="22" t="s">
        <v>576</v>
      </c>
      <c r="C115" s="22" t="s">
        <v>330</v>
      </c>
      <c r="D115" s="22" t="s">
        <v>357</v>
      </c>
      <c r="E115" s="35" t="s">
        <v>593</v>
      </c>
      <c r="F115" s="22" t="s">
        <v>333</v>
      </c>
      <c r="G115" s="35" t="s">
        <v>399</v>
      </c>
      <c r="H115" s="22" t="s">
        <v>352</v>
      </c>
      <c r="I115" s="22" t="s">
        <v>336</v>
      </c>
      <c r="J115" s="35" t="s">
        <v>592</v>
      </c>
    </row>
    <row r="116" ht="18.75" customHeight="1" spans="1:10">
      <c r="A116" s="217" t="s">
        <v>307</v>
      </c>
      <c r="B116" s="22" t="s">
        <v>576</v>
      </c>
      <c r="C116" s="22" t="s">
        <v>330</v>
      </c>
      <c r="D116" s="22" t="s">
        <v>360</v>
      </c>
      <c r="E116" s="35" t="s">
        <v>361</v>
      </c>
      <c r="F116" s="22" t="s">
        <v>362</v>
      </c>
      <c r="G116" s="35" t="s">
        <v>594</v>
      </c>
      <c r="H116" s="22" t="s">
        <v>364</v>
      </c>
      <c r="I116" s="22" t="s">
        <v>336</v>
      </c>
      <c r="J116" s="35" t="s">
        <v>595</v>
      </c>
    </row>
    <row r="117" ht="18.75" customHeight="1" spans="1:10">
      <c r="A117" s="217" t="s">
        <v>307</v>
      </c>
      <c r="B117" s="22" t="s">
        <v>576</v>
      </c>
      <c r="C117" s="22" t="s">
        <v>366</v>
      </c>
      <c r="D117" s="22" t="s">
        <v>367</v>
      </c>
      <c r="E117" s="35" t="s">
        <v>596</v>
      </c>
      <c r="F117" s="22" t="s">
        <v>369</v>
      </c>
      <c r="G117" s="35" t="s">
        <v>370</v>
      </c>
      <c r="H117" s="22"/>
      <c r="I117" s="22" t="s">
        <v>371</v>
      </c>
      <c r="J117" s="35" t="s">
        <v>597</v>
      </c>
    </row>
    <row r="118" ht="18.75" customHeight="1" spans="1:10">
      <c r="A118" s="217" t="s">
        <v>307</v>
      </c>
      <c r="B118" s="22" t="s">
        <v>576</v>
      </c>
      <c r="C118" s="22" t="s">
        <v>373</v>
      </c>
      <c r="D118" s="22" t="s">
        <v>374</v>
      </c>
      <c r="E118" s="35" t="s">
        <v>598</v>
      </c>
      <c r="F118" s="22" t="s">
        <v>333</v>
      </c>
      <c r="G118" s="35" t="s">
        <v>399</v>
      </c>
      <c r="H118" s="22" t="s">
        <v>352</v>
      </c>
      <c r="I118" s="22" t="s">
        <v>336</v>
      </c>
      <c r="J118" s="35" t="s">
        <v>599</v>
      </c>
    </row>
    <row r="119" ht="18.75" customHeight="1" spans="1:10">
      <c r="A119" s="217" t="s">
        <v>314</v>
      </c>
      <c r="B119" s="22" t="s">
        <v>600</v>
      </c>
      <c r="C119" s="22" t="s">
        <v>330</v>
      </c>
      <c r="D119" s="22" t="s">
        <v>331</v>
      </c>
      <c r="E119" s="35" t="s">
        <v>601</v>
      </c>
      <c r="F119" s="22" t="s">
        <v>333</v>
      </c>
      <c r="G119" s="35" t="s">
        <v>602</v>
      </c>
      <c r="H119" s="22" t="s">
        <v>335</v>
      </c>
      <c r="I119" s="22" t="s">
        <v>336</v>
      </c>
      <c r="J119" s="35" t="s">
        <v>603</v>
      </c>
    </row>
    <row r="120" ht="18.75" customHeight="1" spans="1:10">
      <c r="A120" s="217" t="s">
        <v>314</v>
      </c>
      <c r="B120" s="22" t="s">
        <v>600</v>
      </c>
      <c r="C120" s="22" t="s">
        <v>330</v>
      </c>
      <c r="D120" s="22" t="s">
        <v>331</v>
      </c>
      <c r="E120" s="35" t="s">
        <v>604</v>
      </c>
      <c r="F120" s="22" t="s">
        <v>333</v>
      </c>
      <c r="G120" s="35" t="s">
        <v>605</v>
      </c>
      <c r="H120" s="22" t="s">
        <v>435</v>
      </c>
      <c r="I120" s="22" t="s">
        <v>336</v>
      </c>
      <c r="J120" s="35" t="s">
        <v>606</v>
      </c>
    </row>
    <row r="121" ht="18.75" customHeight="1" spans="1:10">
      <c r="A121" s="217" t="s">
        <v>314</v>
      </c>
      <c r="B121" s="22" t="s">
        <v>600</v>
      </c>
      <c r="C121" s="22" t="s">
        <v>330</v>
      </c>
      <c r="D121" s="22" t="s">
        <v>349</v>
      </c>
      <c r="E121" s="35" t="s">
        <v>607</v>
      </c>
      <c r="F121" s="22" t="s">
        <v>333</v>
      </c>
      <c r="G121" s="35" t="s">
        <v>410</v>
      </c>
      <c r="H121" s="22" t="s">
        <v>352</v>
      </c>
      <c r="I121" s="22" t="s">
        <v>336</v>
      </c>
      <c r="J121" s="35" t="s">
        <v>606</v>
      </c>
    </row>
    <row r="122" ht="18.75" customHeight="1" spans="1:10">
      <c r="A122" s="217" t="s">
        <v>314</v>
      </c>
      <c r="B122" s="22" t="s">
        <v>600</v>
      </c>
      <c r="C122" s="22" t="s">
        <v>330</v>
      </c>
      <c r="D122" s="22" t="s">
        <v>349</v>
      </c>
      <c r="E122" s="35" t="s">
        <v>608</v>
      </c>
      <c r="F122" s="22" t="s">
        <v>333</v>
      </c>
      <c r="G122" s="35" t="s">
        <v>410</v>
      </c>
      <c r="H122" s="22" t="s">
        <v>352</v>
      </c>
      <c r="I122" s="22" t="s">
        <v>336</v>
      </c>
      <c r="J122" s="35" t="s">
        <v>606</v>
      </c>
    </row>
    <row r="123" ht="18.75" customHeight="1" spans="1:10">
      <c r="A123" s="217" t="s">
        <v>314</v>
      </c>
      <c r="B123" s="22" t="s">
        <v>600</v>
      </c>
      <c r="C123" s="22" t="s">
        <v>330</v>
      </c>
      <c r="D123" s="22" t="s">
        <v>357</v>
      </c>
      <c r="E123" s="35" t="s">
        <v>609</v>
      </c>
      <c r="F123" s="22" t="s">
        <v>333</v>
      </c>
      <c r="G123" s="35" t="s">
        <v>410</v>
      </c>
      <c r="H123" s="22" t="s">
        <v>352</v>
      </c>
      <c r="I123" s="22" t="s">
        <v>336</v>
      </c>
      <c r="J123" s="35" t="s">
        <v>610</v>
      </c>
    </row>
    <row r="124" ht="18.75" customHeight="1" spans="1:10">
      <c r="A124" s="217" t="s">
        <v>314</v>
      </c>
      <c r="B124" s="22" t="s">
        <v>600</v>
      </c>
      <c r="C124" s="22" t="s">
        <v>330</v>
      </c>
      <c r="D124" s="22" t="s">
        <v>357</v>
      </c>
      <c r="E124" s="35" t="s">
        <v>611</v>
      </c>
      <c r="F124" s="22" t="s">
        <v>333</v>
      </c>
      <c r="G124" s="35" t="s">
        <v>410</v>
      </c>
      <c r="H124" s="22" t="s">
        <v>352</v>
      </c>
      <c r="I124" s="22" t="s">
        <v>336</v>
      </c>
      <c r="J124" s="35" t="s">
        <v>610</v>
      </c>
    </row>
    <row r="125" ht="18.75" customHeight="1" spans="1:10">
      <c r="A125" s="217" t="s">
        <v>314</v>
      </c>
      <c r="B125" s="22" t="s">
        <v>600</v>
      </c>
      <c r="C125" s="22" t="s">
        <v>330</v>
      </c>
      <c r="D125" s="22" t="s">
        <v>360</v>
      </c>
      <c r="E125" s="35" t="s">
        <v>361</v>
      </c>
      <c r="F125" s="22" t="s">
        <v>362</v>
      </c>
      <c r="G125" s="35" t="s">
        <v>612</v>
      </c>
      <c r="H125" s="22" t="s">
        <v>364</v>
      </c>
      <c r="I125" s="22" t="s">
        <v>336</v>
      </c>
      <c r="J125" s="35" t="s">
        <v>613</v>
      </c>
    </row>
    <row r="126" ht="18.75" customHeight="1" spans="1:10">
      <c r="A126" s="217" t="s">
        <v>314</v>
      </c>
      <c r="B126" s="22" t="s">
        <v>600</v>
      </c>
      <c r="C126" s="22" t="s">
        <v>366</v>
      </c>
      <c r="D126" s="22" t="s">
        <v>367</v>
      </c>
      <c r="E126" s="35" t="s">
        <v>614</v>
      </c>
      <c r="F126" s="22" t="s">
        <v>369</v>
      </c>
      <c r="G126" s="35" t="s">
        <v>370</v>
      </c>
      <c r="H126" s="22"/>
      <c r="I126" s="22" t="s">
        <v>371</v>
      </c>
      <c r="J126" s="35" t="s">
        <v>615</v>
      </c>
    </row>
    <row r="127" ht="18.75" customHeight="1" spans="1:10">
      <c r="A127" s="217" t="s">
        <v>314</v>
      </c>
      <c r="B127" s="22" t="s">
        <v>600</v>
      </c>
      <c r="C127" s="22" t="s">
        <v>373</v>
      </c>
      <c r="D127" s="22" t="s">
        <v>374</v>
      </c>
      <c r="E127" s="35" t="s">
        <v>468</v>
      </c>
      <c r="F127" s="22" t="s">
        <v>333</v>
      </c>
      <c r="G127" s="35" t="s">
        <v>410</v>
      </c>
      <c r="H127" s="22" t="s">
        <v>352</v>
      </c>
      <c r="I127" s="22" t="s">
        <v>336</v>
      </c>
      <c r="J127" s="35" t="s">
        <v>469</v>
      </c>
    </row>
    <row r="128" ht="18.75" customHeight="1" spans="1:10">
      <c r="A128" s="217" t="s">
        <v>275</v>
      </c>
      <c r="B128" s="22" t="s">
        <v>616</v>
      </c>
      <c r="C128" s="22" t="s">
        <v>330</v>
      </c>
      <c r="D128" s="22" t="s">
        <v>331</v>
      </c>
      <c r="E128" s="35" t="s">
        <v>617</v>
      </c>
      <c r="F128" s="22" t="s">
        <v>362</v>
      </c>
      <c r="G128" s="35" t="s">
        <v>383</v>
      </c>
      <c r="H128" s="22" t="s">
        <v>335</v>
      </c>
      <c r="I128" s="22" t="s">
        <v>336</v>
      </c>
      <c r="J128" s="35" t="s">
        <v>618</v>
      </c>
    </row>
    <row r="129" ht="18.75" customHeight="1" spans="1:10">
      <c r="A129" s="217" t="s">
        <v>275</v>
      </c>
      <c r="B129" s="22" t="s">
        <v>619</v>
      </c>
      <c r="C129" s="22" t="s">
        <v>330</v>
      </c>
      <c r="D129" s="22" t="s">
        <v>349</v>
      </c>
      <c r="E129" s="35" t="s">
        <v>620</v>
      </c>
      <c r="F129" s="22" t="s">
        <v>333</v>
      </c>
      <c r="G129" s="35" t="s">
        <v>351</v>
      </c>
      <c r="H129" s="22" t="s">
        <v>352</v>
      </c>
      <c r="I129" s="22" t="s">
        <v>336</v>
      </c>
      <c r="J129" s="35" t="s">
        <v>621</v>
      </c>
    </row>
    <row r="130" ht="18.75" customHeight="1" spans="1:10">
      <c r="A130" s="217" t="s">
        <v>275</v>
      </c>
      <c r="B130" s="22" t="s">
        <v>619</v>
      </c>
      <c r="C130" s="22" t="s">
        <v>330</v>
      </c>
      <c r="D130" s="22" t="s">
        <v>357</v>
      </c>
      <c r="E130" s="35" t="s">
        <v>401</v>
      </c>
      <c r="F130" s="22" t="s">
        <v>333</v>
      </c>
      <c r="G130" s="35" t="s">
        <v>351</v>
      </c>
      <c r="H130" s="22" t="s">
        <v>352</v>
      </c>
      <c r="I130" s="22" t="s">
        <v>336</v>
      </c>
      <c r="J130" s="35" t="s">
        <v>359</v>
      </c>
    </row>
    <row r="131" ht="18.75" customHeight="1" spans="1:10">
      <c r="A131" s="217" t="s">
        <v>275</v>
      </c>
      <c r="B131" s="22" t="s">
        <v>619</v>
      </c>
      <c r="C131" s="22" t="s">
        <v>330</v>
      </c>
      <c r="D131" s="22" t="s">
        <v>360</v>
      </c>
      <c r="E131" s="35" t="s">
        <v>361</v>
      </c>
      <c r="F131" s="22" t="s">
        <v>362</v>
      </c>
      <c r="G131" s="35" t="s">
        <v>383</v>
      </c>
      <c r="H131" s="22" t="s">
        <v>364</v>
      </c>
      <c r="I131" s="22" t="s">
        <v>336</v>
      </c>
      <c r="J131" s="35" t="s">
        <v>622</v>
      </c>
    </row>
    <row r="132" ht="18.75" customHeight="1" spans="1:10">
      <c r="A132" s="217" t="s">
        <v>275</v>
      </c>
      <c r="B132" s="22" t="s">
        <v>619</v>
      </c>
      <c r="C132" s="22" t="s">
        <v>366</v>
      </c>
      <c r="D132" s="22" t="s">
        <v>367</v>
      </c>
      <c r="E132" s="35" t="s">
        <v>623</v>
      </c>
      <c r="F132" s="22" t="s">
        <v>369</v>
      </c>
      <c r="G132" s="35" t="s">
        <v>624</v>
      </c>
      <c r="H132" s="22" t="s">
        <v>352</v>
      </c>
      <c r="I132" s="22" t="s">
        <v>371</v>
      </c>
      <c r="J132" s="35" t="s">
        <v>625</v>
      </c>
    </row>
    <row r="133" ht="18.75" customHeight="1" spans="1:10">
      <c r="A133" s="217" t="s">
        <v>275</v>
      </c>
      <c r="B133" s="22" t="s">
        <v>619</v>
      </c>
      <c r="C133" s="22" t="s">
        <v>373</v>
      </c>
      <c r="D133" s="22" t="s">
        <v>374</v>
      </c>
      <c r="E133" s="35" t="s">
        <v>626</v>
      </c>
      <c r="F133" s="22" t="s">
        <v>333</v>
      </c>
      <c r="G133" s="35" t="s">
        <v>351</v>
      </c>
      <c r="H133" s="22" t="s">
        <v>352</v>
      </c>
      <c r="I133" s="22" t="s">
        <v>336</v>
      </c>
      <c r="J133" s="35" t="s">
        <v>627</v>
      </c>
    </row>
    <row r="134" ht="18.75" customHeight="1" spans="1:10">
      <c r="A134" s="217" t="s">
        <v>285</v>
      </c>
      <c r="B134" s="22" t="s">
        <v>628</v>
      </c>
      <c r="C134" s="22" t="s">
        <v>330</v>
      </c>
      <c r="D134" s="22" t="s">
        <v>331</v>
      </c>
      <c r="E134" s="35" t="s">
        <v>629</v>
      </c>
      <c r="F134" s="22" t="s">
        <v>333</v>
      </c>
      <c r="G134" s="35" t="s">
        <v>383</v>
      </c>
      <c r="H134" s="22" t="s">
        <v>347</v>
      </c>
      <c r="I134" s="22" t="s">
        <v>336</v>
      </c>
      <c r="J134" s="35" t="s">
        <v>630</v>
      </c>
    </row>
    <row r="135" ht="18.75" customHeight="1" spans="1:10">
      <c r="A135" s="217" t="s">
        <v>285</v>
      </c>
      <c r="B135" s="22" t="s">
        <v>628</v>
      </c>
      <c r="C135" s="22" t="s">
        <v>330</v>
      </c>
      <c r="D135" s="22" t="s">
        <v>331</v>
      </c>
      <c r="E135" s="35" t="s">
        <v>631</v>
      </c>
      <c r="F135" s="22" t="s">
        <v>333</v>
      </c>
      <c r="G135" s="35" t="s">
        <v>632</v>
      </c>
      <c r="H135" s="22" t="s">
        <v>347</v>
      </c>
      <c r="I135" s="22" t="s">
        <v>336</v>
      </c>
      <c r="J135" s="35" t="s">
        <v>633</v>
      </c>
    </row>
    <row r="136" ht="18.75" customHeight="1" spans="1:10">
      <c r="A136" s="217" t="s">
        <v>285</v>
      </c>
      <c r="B136" s="22" t="s">
        <v>628</v>
      </c>
      <c r="C136" s="22" t="s">
        <v>330</v>
      </c>
      <c r="D136" s="22" t="s">
        <v>331</v>
      </c>
      <c r="E136" s="35" t="s">
        <v>634</v>
      </c>
      <c r="F136" s="22" t="s">
        <v>333</v>
      </c>
      <c r="G136" s="35" t="s">
        <v>383</v>
      </c>
      <c r="H136" s="22" t="s">
        <v>340</v>
      </c>
      <c r="I136" s="22" t="s">
        <v>336</v>
      </c>
      <c r="J136" s="35" t="s">
        <v>635</v>
      </c>
    </row>
    <row r="137" ht="18.75" customHeight="1" spans="1:10">
      <c r="A137" s="217" t="s">
        <v>285</v>
      </c>
      <c r="B137" s="22" t="s">
        <v>628</v>
      </c>
      <c r="C137" s="22" t="s">
        <v>330</v>
      </c>
      <c r="D137" s="22" t="s">
        <v>331</v>
      </c>
      <c r="E137" s="35" t="s">
        <v>636</v>
      </c>
      <c r="F137" s="22" t="s">
        <v>333</v>
      </c>
      <c r="G137" s="35" t="s">
        <v>168</v>
      </c>
      <c r="H137" s="22" t="s">
        <v>340</v>
      </c>
      <c r="I137" s="22" t="s">
        <v>336</v>
      </c>
      <c r="J137" s="35" t="s">
        <v>637</v>
      </c>
    </row>
    <row r="138" ht="18.75" customHeight="1" spans="1:10">
      <c r="A138" s="217" t="s">
        <v>285</v>
      </c>
      <c r="B138" s="22" t="s">
        <v>628</v>
      </c>
      <c r="C138" s="22" t="s">
        <v>330</v>
      </c>
      <c r="D138" s="22" t="s">
        <v>331</v>
      </c>
      <c r="E138" s="35" t="s">
        <v>638</v>
      </c>
      <c r="F138" s="22" t="s">
        <v>333</v>
      </c>
      <c r="G138" s="35" t="s">
        <v>168</v>
      </c>
      <c r="H138" s="22" t="s">
        <v>340</v>
      </c>
      <c r="I138" s="22" t="s">
        <v>336</v>
      </c>
      <c r="J138" s="35" t="s">
        <v>639</v>
      </c>
    </row>
    <row r="139" ht="18.75" customHeight="1" spans="1:10">
      <c r="A139" s="217" t="s">
        <v>285</v>
      </c>
      <c r="B139" s="22" t="s">
        <v>628</v>
      </c>
      <c r="C139" s="22" t="s">
        <v>330</v>
      </c>
      <c r="D139" s="22" t="s">
        <v>331</v>
      </c>
      <c r="E139" s="35" t="s">
        <v>640</v>
      </c>
      <c r="F139" s="22" t="s">
        <v>333</v>
      </c>
      <c r="G139" s="35" t="s">
        <v>170</v>
      </c>
      <c r="H139" s="22" t="s">
        <v>340</v>
      </c>
      <c r="I139" s="22" t="s">
        <v>336</v>
      </c>
      <c r="J139" s="35" t="s">
        <v>641</v>
      </c>
    </row>
    <row r="140" ht="18.75" customHeight="1" spans="1:10">
      <c r="A140" s="217" t="s">
        <v>285</v>
      </c>
      <c r="B140" s="22" t="s">
        <v>628</v>
      </c>
      <c r="C140" s="22" t="s">
        <v>330</v>
      </c>
      <c r="D140" s="22" t="s">
        <v>349</v>
      </c>
      <c r="E140" s="35" t="s">
        <v>642</v>
      </c>
      <c r="F140" s="22" t="s">
        <v>333</v>
      </c>
      <c r="G140" s="35" t="s">
        <v>399</v>
      </c>
      <c r="H140" s="22" t="s">
        <v>352</v>
      </c>
      <c r="I140" s="22" t="s">
        <v>336</v>
      </c>
      <c r="J140" s="35" t="s">
        <v>643</v>
      </c>
    </row>
    <row r="141" ht="18.75" customHeight="1" spans="1:10">
      <c r="A141" s="217" t="s">
        <v>285</v>
      </c>
      <c r="B141" s="22" t="s">
        <v>628</v>
      </c>
      <c r="C141" s="22" t="s">
        <v>330</v>
      </c>
      <c r="D141" s="22" t="s">
        <v>349</v>
      </c>
      <c r="E141" s="35" t="s">
        <v>644</v>
      </c>
      <c r="F141" s="22" t="s">
        <v>333</v>
      </c>
      <c r="G141" s="35" t="s">
        <v>399</v>
      </c>
      <c r="H141" s="22" t="s">
        <v>352</v>
      </c>
      <c r="I141" s="22" t="s">
        <v>336</v>
      </c>
      <c r="J141" s="35" t="s">
        <v>645</v>
      </c>
    </row>
    <row r="142" ht="18.75" customHeight="1" spans="1:10">
      <c r="A142" s="217" t="s">
        <v>285</v>
      </c>
      <c r="B142" s="22" t="s">
        <v>628</v>
      </c>
      <c r="C142" s="22" t="s">
        <v>330</v>
      </c>
      <c r="D142" s="22" t="s">
        <v>349</v>
      </c>
      <c r="E142" s="35" t="s">
        <v>646</v>
      </c>
      <c r="F142" s="22" t="s">
        <v>333</v>
      </c>
      <c r="G142" s="35" t="s">
        <v>399</v>
      </c>
      <c r="H142" s="22" t="s">
        <v>352</v>
      </c>
      <c r="I142" s="22" t="s">
        <v>336</v>
      </c>
      <c r="J142" s="35" t="s">
        <v>647</v>
      </c>
    </row>
    <row r="143" ht="18.75" customHeight="1" spans="1:10">
      <c r="A143" s="217" t="s">
        <v>285</v>
      </c>
      <c r="B143" s="22" t="s">
        <v>628</v>
      </c>
      <c r="C143" s="22" t="s">
        <v>330</v>
      </c>
      <c r="D143" s="22" t="s">
        <v>349</v>
      </c>
      <c r="E143" s="35" t="s">
        <v>648</v>
      </c>
      <c r="F143" s="22" t="s">
        <v>333</v>
      </c>
      <c r="G143" s="35" t="s">
        <v>399</v>
      </c>
      <c r="H143" s="22" t="s">
        <v>352</v>
      </c>
      <c r="I143" s="22" t="s">
        <v>336</v>
      </c>
      <c r="J143" s="35" t="s">
        <v>649</v>
      </c>
    </row>
    <row r="144" ht="18.75" customHeight="1" spans="1:10">
      <c r="A144" s="217" t="s">
        <v>285</v>
      </c>
      <c r="B144" s="22" t="s">
        <v>628</v>
      </c>
      <c r="C144" s="22" t="s">
        <v>330</v>
      </c>
      <c r="D144" s="22" t="s">
        <v>349</v>
      </c>
      <c r="E144" s="35" t="s">
        <v>650</v>
      </c>
      <c r="F144" s="22" t="s">
        <v>333</v>
      </c>
      <c r="G144" s="35" t="s">
        <v>399</v>
      </c>
      <c r="H144" s="22" t="s">
        <v>352</v>
      </c>
      <c r="I144" s="22" t="s">
        <v>336</v>
      </c>
      <c r="J144" s="35" t="s">
        <v>651</v>
      </c>
    </row>
    <row r="145" ht="18.75" customHeight="1" spans="1:10">
      <c r="A145" s="217" t="s">
        <v>285</v>
      </c>
      <c r="B145" s="22" t="s">
        <v>628</v>
      </c>
      <c r="C145" s="22" t="s">
        <v>330</v>
      </c>
      <c r="D145" s="22" t="s">
        <v>349</v>
      </c>
      <c r="E145" s="35" t="s">
        <v>652</v>
      </c>
      <c r="F145" s="22" t="s">
        <v>333</v>
      </c>
      <c r="G145" s="35" t="s">
        <v>399</v>
      </c>
      <c r="H145" s="22" t="s">
        <v>352</v>
      </c>
      <c r="I145" s="22" t="s">
        <v>336</v>
      </c>
      <c r="J145" s="35" t="s">
        <v>653</v>
      </c>
    </row>
    <row r="146" ht="18.75" customHeight="1" spans="1:10">
      <c r="A146" s="217" t="s">
        <v>285</v>
      </c>
      <c r="B146" s="22" t="s">
        <v>628</v>
      </c>
      <c r="C146" s="22" t="s">
        <v>330</v>
      </c>
      <c r="D146" s="22" t="s">
        <v>357</v>
      </c>
      <c r="E146" s="35" t="s">
        <v>401</v>
      </c>
      <c r="F146" s="22" t="s">
        <v>333</v>
      </c>
      <c r="G146" s="35" t="s">
        <v>351</v>
      </c>
      <c r="H146" s="22" t="s">
        <v>352</v>
      </c>
      <c r="I146" s="22" t="s">
        <v>336</v>
      </c>
      <c r="J146" s="35" t="s">
        <v>654</v>
      </c>
    </row>
    <row r="147" ht="18.75" customHeight="1" spans="1:10">
      <c r="A147" s="217" t="s">
        <v>285</v>
      </c>
      <c r="B147" s="22" t="s">
        <v>628</v>
      </c>
      <c r="C147" s="22" t="s">
        <v>330</v>
      </c>
      <c r="D147" s="22" t="s">
        <v>360</v>
      </c>
      <c r="E147" s="35" t="s">
        <v>361</v>
      </c>
      <c r="F147" s="22" t="s">
        <v>362</v>
      </c>
      <c r="G147" s="35" t="s">
        <v>655</v>
      </c>
      <c r="H147" s="22" t="s">
        <v>364</v>
      </c>
      <c r="I147" s="22" t="s">
        <v>336</v>
      </c>
      <c r="J147" s="35" t="s">
        <v>656</v>
      </c>
    </row>
    <row r="148" ht="18.75" customHeight="1" spans="1:10">
      <c r="A148" s="217" t="s">
        <v>285</v>
      </c>
      <c r="B148" s="22" t="s">
        <v>628</v>
      </c>
      <c r="C148" s="22" t="s">
        <v>366</v>
      </c>
      <c r="D148" s="22" t="s">
        <v>569</v>
      </c>
      <c r="E148" s="35" t="s">
        <v>657</v>
      </c>
      <c r="F148" s="22" t="s">
        <v>369</v>
      </c>
      <c r="G148" s="35" t="s">
        <v>370</v>
      </c>
      <c r="H148" s="22"/>
      <c r="I148" s="22" t="s">
        <v>371</v>
      </c>
      <c r="J148" s="35" t="s">
        <v>658</v>
      </c>
    </row>
    <row r="149" ht="18.75" customHeight="1" spans="1:10">
      <c r="A149" s="217" t="s">
        <v>285</v>
      </c>
      <c r="B149" s="22" t="s">
        <v>628</v>
      </c>
      <c r="C149" s="22" t="s">
        <v>373</v>
      </c>
      <c r="D149" s="22" t="s">
        <v>374</v>
      </c>
      <c r="E149" s="35" t="s">
        <v>659</v>
      </c>
      <c r="F149" s="22" t="s">
        <v>333</v>
      </c>
      <c r="G149" s="35" t="s">
        <v>351</v>
      </c>
      <c r="H149" s="22" t="s">
        <v>352</v>
      </c>
      <c r="I149" s="22" t="s">
        <v>336</v>
      </c>
      <c r="J149" s="35" t="s">
        <v>660</v>
      </c>
    </row>
  </sheetData>
  <mergeCells count="32">
    <mergeCell ref="A3:J3"/>
    <mergeCell ref="A4:H4"/>
    <mergeCell ref="A9:A19"/>
    <mergeCell ref="A20:A26"/>
    <mergeCell ref="A27:A34"/>
    <mergeCell ref="A35:A43"/>
    <mergeCell ref="A44:A52"/>
    <mergeCell ref="A53:A60"/>
    <mergeCell ref="A61:A66"/>
    <mergeCell ref="A67:A82"/>
    <mergeCell ref="A83:A89"/>
    <mergeCell ref="A90:A95"/>
    <mergeCell ref="A96:A107"/>
    <mergeCell ref="A108:A118"/>
    <mergeCell ref="A119:A127"/>
    <mergeCell ref="A128:A133"/>
    <mergeCell ref="A134:A149"/>
    <mergeCell ref="B9:B19"/>
    <mergeCell ref="B20:B26"/>
    <mergeCell ref="B27:B34"/>
    <mergeCell ref="B35:B43"/>
    <mergeCell ref="B44:B52"/>
    <mergeCell ref="B53:B60"/>
    <mergeCell ref="B61:B66"/>
    <mergeCell ref="B67:B82"/>
    <mergeCell ref="B83:B89"/>
    <mergeCell ref="B90:B95"/>
    <mergeCell ref="B96:B107"/>
    <mergeCell ref="B108:B118"/>
    <mergeCell ref="B119:B127"/>
    <mergeCell ref="B128:B133"/>
    <mergeCell ref="B134:B149"/>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财政局办公室</cp:lastModifiedBy>
  <dcterms:created xsi:type="dcterms:W3CDTF">2025-03-19T03:59:00Z</dcterms:created>
  <dcterms:modified xsi:type="dcterms:W3CDTF">2025-03-21T10:10:07Z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FD30216E6EB649D4B7EB1BE68398606D_13</vt:lpwstr>
  </property>
  <property fmtid="{D5CDD505-2E9C-101B-9397-08002B2CF9AE}" pid="3" name="KSOProductBuildVer">
    <vt:lpwstr>2052-12.1.0.18276</vt:lpwstr>
  </property>
</Properties>
</file>