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<sst xmlns="http://schemas.openxmlformats.org/spreadsheetml/2006/main" count="920" uniqueCount="389">
  <si>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</si>
  <si>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</si>
  <si>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</si>
  <si>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</si>
  <si>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</si>
  <si>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</si>
  <si>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</si>
  <si>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</si>
  <si>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</si>
  <si>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</si>
  <si>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</si>
  <si>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</si>
  <si>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</si>
  <si>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</si>
  <si>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</si>
  <si>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</si>
  <si>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</si>
  <si>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</si>
  <si>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</si>
  <si>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</si>
  <si>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</si>
  <si>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</si>
  <si>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</si>
  <si>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</si>
  <si>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</si>
  <si>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</si>
  <si>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</si>
  <si>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</si>
  <si>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</si>
  <si>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</si>
  <si>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</si>
  <si>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</si>
  <si>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</si>
  <si>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</si>
  <si>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</si>
  <si>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</si>
  <si>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</si>
  <si>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</si>
  <si>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</si>
  <si>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</si>
  <si>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</si>
  <si>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</si>
  <si>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</si>
  <si>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</si>
  <si>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</si>
  <si>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</si>
  <si>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</si>
  <si>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</si>
  <si>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</si>
  <si>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</si>
  <si>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</si>
  <si>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</si>
  <si>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</si>
  <si>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</si>
  <si>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</si>
  <si>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</si>
  <si>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</si>
  <si>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</si>
  <si>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</si>
  <si>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</si>
  <si>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</si>
  <si>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</si>
  <si>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</si>
  <si>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</si>
  <si>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</si>
  <si>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</si>
  <si>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</si>
  <si>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</si>
  <si>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</si>
  <si>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</si>
  <si>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131014</t>
  </si>
  <si>
    <t>沧源佤族自治县班洪乡卫生院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</si>
  <si>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</si>
  <si>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</si>
  <si>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</si>
  <si>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</si>
  <si>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</si>
  <si>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</si>
  <si>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</si>
  <si>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</si>
  <si>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</si>
  <si>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</si>
  <si>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</si>
  <si>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</si>
  <si>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</si>
  <si>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</si>
  <si>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</si>
  <si>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</si>
  <si>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</si>
  <si>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</si>
  <si>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</si>
  <si>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</si>
  <si>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</si>
  <si>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</si>
  <si>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</si>
  <si>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</si>
  <si>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</si>
  <si>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</si>
  <si>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</si>
  <si>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</si>
  <si>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</si>
  <si>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</si>
  <si>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2100409</t>
  </si>
  <si>
    <t>重大公共卫生服务</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</si>
  <si>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</si>
  <si>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</si>
  <si>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</si>
  <si>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</si>
  <si>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</si>
  <si>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</si>
  <si>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</si>
  <si>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</si>
  <si>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</si>
  <si>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</si>
  <si>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</si>
  <si>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</si>
  <si>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</si>
  <si>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</si>
  <si>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</si>
  <si>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</si>
  <si>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</si>
  <si>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</si>
  <si>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</si>
  <si>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</si>
  <si>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</si>
  <si>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</si>
  <si>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</si>
  <si>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</si>
  <si>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</si>
  <si>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</si>
  <si>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</si>
  <si>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</si>
  <si>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</si>
  <si>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</si>
  <si>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</si>
  <si>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</si>
  <si>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</si>
  <si>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</si>
  <si>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</si>
  <si>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</si>
  <si>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</si>
  <si>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</si>
  <si>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</si>
  <si>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</si>
  <si>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</si>
  <si>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</si>
  <si>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</si>
  <si>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</si>
  <si>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</si>
  <si>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</si>
  <si>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</si>
  <si>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</si>
  <si>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</si>
  <si>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</si>
  <si>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</si>
  <si>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</si>
  <si>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</si>
  <si>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</si>
  <si>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</si>
  <si>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</si>
  <si>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</si>
  <si>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</si>
  <si>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</si>
  <si>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</si>
  <si>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</si>
  <si>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</si>
  <si>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</si>
  <si>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</si>
  <si>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</si>
  <si>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</si>
  <si>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</si>
  <si>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</si>
  <si>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</si>
  <si>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</si>
  <si>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</si>
  <si>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</si>
  <si>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</si>
  <si>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</si>
  <si>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</si>
  <si>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</si>
  <si>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</si>
  <si>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</si>
  <si>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</si>
  <si>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</si>
  <si>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</si>
  <si>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</si>
  <si>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</si>
  <si>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</si>
  <si>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</si>
  <si>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</si>
  <si>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</si>
  <si>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</si>
  <si>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</si>
  <si>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</si>
  <si>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</si>
  <si>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</si>
  <si>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</si>
  <si>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530927210000000001857</t>
  </si>
  <si>
    <t>事业人员支出工资</t>
  </si>
  <si>
    <t>30101</t>
  </si>
  <si>
    <t>基本工资</t>
  </si>
  <si>
    <t>30102</t>
  </si>
  <si>
    <t>津贴补贴</t>
  </si>
  <si>
    <t>30107</t>
  </si>
  <si>
    <t>绩效工资</t>
  </si>
  <si>
    <t>530927231100001437928</t>
  </si>
  <si>
    <t>绩效工资（2017年提高标准部分）</t>
  </si>
  <si>
    <t>530927210000000001858</t>
  </si>
  <si>
    <t>社会保障缴费</t>
  </si>
  <si>
    <t>30108</t>
  </si>
  <si>
    <t>机关事业单位基本养老保险缴费</t>
  </si>
  <si>
    <t>30110</t>
  </si>
  <si>
    <t>职工基本医疗保险缴费</t>
  </si>
  <si>
    <t>30112</t>
  </si>
  <si>
    <t>其他社会保障缴费</t>
  </si>
  <si>
    <t>530927210000000001859</t>
  </si>
  <si>
    <t>30113</t>
  </si>
  <si>
    <t>530927221100000264911</t>
  </si>
  <si>
    <t>工会经费</t>
  </si>
  <si>
    <t>30228</t>
  </si>
  <si>
    <t>530927210000000001860</t>
  </si>
  <si>
    <t>离退休费</t>
  </si>
  <si>
    <t>30302</t>
  </si>
  <si>
    <t>退休费</t>
  </si>
  <si>
    <t>530927231100001336491</t>
  </si>
  <si>
    <t>其他村（社区）岗位人员</t>
  </si>
  <si>
    <t>30305</t>
  </si>
  <si>
    <t>生活补助</t>
  </si>
  <si>
    <t>530927251100003788827</t>
  </si>
  <si>
    <t>其他临聘人员补助</t>
  </si>
  <si>
    <t>30399</t>
  </si>
  <si>
    <t>其他对个人和家庭的补助</t>
  </si>
  <si>
    <t>预算05-1表</t>
  </si>
  <si>
    <t>项目分类</t>
  </si>
  <si>
    <t>项目单位</t>
  </si>
  <si>
    <t>经济科目编码</t>
  </si>
  <si>
    <t>经济科目名称</t>
  </si>
  <si>
    <t>本年拨款</t>
  </si>
  <si>
    <t>其中：本次下达</t>
  </si>
  <si>
    <t>2025年医疗事业支出经费</t>
  </si>
  <si>
    <t>事业发展类</t>
  </si>
  <si>
    <t>530927251100003796630</t>
  </si>
  <si>
    <t>30201</t>
  </si>
  <si>
    <t>办公费</t>
  </si>
  <si>
    <t>30205</t>
  </si>
  <si>
    <t>水费</t>
  </si>
  <si>
    <t>30206</t>
  </si>
  <si>
    <t>电费</t>
  </si>
  <si>
    <t>30207</t>
  </si>
  <si>
    <t>邮电费</t>
  </si>
  <si>
    <t>30211</t>
  </si>
  <si>
    <t>差旅费</t>
  </si>
  <si>
    <t>30213</t>
  </si>
  <si>
    <t>维修（护）费</t>
  </si>
  <si>
    <t>30217</t>
  </si>
  <si>
    <t>30218</t>
  </si>
  <si>
    <t>专用材料费</t>
  </si>
  <si>
    <t>30226</t>
  </si>
  <si>
    <t>劳务费</t>
  </si>
  <si>
    <t>30227</t>
  </si>
  <si>
    <t>委托业务费</t>
  </si>
  <si>
    <t>30239</t>
  </si>
  <si>
    <t>其他交通费用</t>
  </si>
  <si>
    <t>30299</t>
  </si>
  <si>
    <t>其他商品和服务支出</t>
  </si>
  <si>
    <t>31001</t>
  </si>
  <si>
    <t>房屋建筑物购建</t>
  </si>
  <si>
    <t>31002</t>
  </si>
  <si>
    <t>办公设备购置</t>
  </si>
  <si>
    <t>31003</t>
  </si>
  <si>
    <t>专用设备购置</t>
  </si>
  <si>
    <t>县本级重大公共卫生防治艾滋病县级补助资金</t>
  </si>
  <si>
    <t>专项业务类</t>
  </si>
  <si>
    <t>530927251100003797224</t>
  </si>
  <si>
    <t>预算05-2表</t>
  </si>
  <si>
    <t>单位名称、项目名称</t>
  </si>
  <si>
    <t>项目年度绩效目标</t>
  </si>
  <si>
    <t>一级指标</t>
  </si>
  <si>
    <t>二级指标</t>
  </si>
  <si>
    <t>三级指标</t>
  </si>
  <si>
    <t>指标性质</t>
  </si>
  <si>
    <t>指标值</t>
  </si>
  <si>
    <t>度量单位</t>
  </si>
  <si>
    <t>指标属性</t>
  </si>
  <si>
    <t>指标内容</t>
  </si>
  <si>
    <t>为加快我院发展、提高医疗技术服务水平，进一步提升医疗服务能力，满足基层人民医疗服务需求。</t>
  </si>
  <si>
    <t>产出指标</t>
  </si>
  <si>
    <t>数量指标</t>
  </si>
  <si>
    <t>临聘人员人数</t>
  </si>
  <si>
    <t>=</t>
  </si>
  <si>
    <t>25</t>
  </si>
  <si>
    <t>人</t>
  </si>
  <si>
    <t>定性指标</t>
  </si>
  <si>
    <t>临财社发（2024）135号   临沧市财政局  临沧市卫生健康委员会转发关于加强资源统筹促进卫生健康事业发展的通知</t>
  </si>
  <si>
    <t>效益指标</t>
  </si>
  <si>
    <t>社会效益</t>
  </si>
  <si>
    <t>社会服务能力提升</t>
  </si>
  <si>
    <t>&gt;=</t>
  </si>
  <si>
    <t>90</t>
  </si>
  <si>
    <t>%</t>
  </si>
  <si>
    <t>提升卫生院医疗水平</t>
  </si>
  <si>
    <t>满意度指标</t>
  </si>
  <si>
    <t>服务对象满意度</t>
  </si>
  <si>
    <t>医务人员满意度</t>
  </si>
  <si>
    <t>&lt;=</t>
  </si>
  <si>
    <t>95</t>
  </si>
  <si>
    <t>患者人员满意度</t>
  </si>
  <si>
    <t xml:space="preserve">  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t>
  </si>
  <si>
    <t>艾滋病工作技术指导</t>
  </si>
  <si>
    <t>4</t>
  </si>
  <si>
    <t>艾滋病工作技术指导4次</t>
  </si>
  <si>
    <t>召开防治艾滋病工作会议</t>
  </si>
  <si>
    <t>1次</t>
  </si>
  <si>
    <t>次</t>
  </si>
  <si>
    <t>召开防治艾滋病工作会议1次</t>
  </si>
  <si>
    <t>艾滋病监测检测</t>
  </si>
  <si>
    <t>1000</t>
  </si>
  <si>
    <t>元</t>
  </si>
  <si>
    <t>艾滋病监测检测15万人次</t>
  </si>
  <si>
    <t>质量指标</t>
  </si>
  <si>
    <t>艾滋病病毒感染者和病人发现率</t>
  </si>
  <si>
    <t>定量指标</t>
  </si>
  <si>
    <t>艾滋病病毒感染者和病人发现率≥95%</t>
  </si>
  <si>
    <t>艾滋病病毒感染者和病人抗病毒治疗率</t>
  </si>
  <si>
    <t>艾滋病病毒感染者和病人抗病毒治疗率≥95%</t>
  </si>
  <si>
    <t>艾滋病母婴传播率</t>
  </si>
  <si>
    <t>&lt;</t>
  </si>
  <si>
    <t>艾滋病母婴传播率＜2%</t>
  </si>
  <si>
    <t>时效指标</t>
  </si>
  <si>
    <t>疫情处于低流行水平</t>
  </si>
  <si>
    <t>降低</t>
  </si>
  <si>
    <t>疫情处于低流行水平降低</t>
  </si>
  <si>
    <t>有效控制艾滋病疫情</t>
  </si>
  <si>
    <t>年</t>
  </si>
  <si>
    <t>有效控制艾滋病疫情疫情处于低流行水平</t>
  </si>
  <si>
    <t>服务群众满意度</t>
  </si>
  <si>
    <t>服务群众满意度≥90%</t>
  </si>
  <si>
    <t>预算06表</t>
  </si>
  <si>
    <t>政府性基金预算支出预算表</t>
  </si>
  <si>
    <t>单位名称：全部</t>
  </si>
  <si>
    <t>本年政府性基金预算支出</t>
  </si>
  <si>
    <t>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</si>
  <si>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</si>
  <si>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</si>
  <si>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</si>
  <si>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</si>
  <si>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</si>
  <si>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</si>
  <si>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</si>
  <si>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</si>
  <si>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</si>
  <si>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</si>
  <si>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办公椅</t>
  </si>
  <si>
    <t>办公桌</t>
  </si>
  <si>
    <t>车辆加油费</t>
  </si>
  <si>
    <t>车辆加油、添加燃料服务</t>
  </si>
  <si>
    <t>车辆维修维护费</t>
  </si>
  <si>
    <t>车辆维修和保养服务</t>
  </si>
  <si>
    <t>打印机</t>
  </si>
  <si>
    <t>复印纸</t>
  </si>
  <si>
    <t>车辆保险费</t>
  </si>
  <si>
    <t>机动车保险服务</t>
  </si>
  <si>
    <t>空调</t>
  </si>
  <si>
    <t>空调机</t>
  </si>
  <si>
    <t>电脑</t>
  </si>
  <si>
    <t>台式计算机</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</si>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</sst>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5">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49" fontId="7" fillId="0" borderId="7" xfId="50" applyProtection="1">
      <alignment horizontal="left" vertical="center" wrapText="1"/>
      <protection locked="0"/>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176" fontId="7" fillId="0" borderId="7" xfId="51" applyFont="1" applyProtection="1">
      <alignment horizontal="right" vertical="center"/>
      <protection locked="0"/>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5" fillId="0" borderId="0" xfId="0" applyFont="1" applyAlignment="1" applyProtection="1">
      <alignment horizontal="center"/>
    </xf>
    <xf numFmtId="0" fontId="15" fillId="0" borderId="0" xfId="0" applyFont="1" applyAlignment="1" applyProtection="1">
      <alignment horizontal="center" wrapText="1"/>
    </xf>
    <xf numFmtId="0" fontId="15" fillId="0" borderId="0" xfId="0" applyFont="1" applyAlignment="1" applyProtection="1">
      <alignment wrapText="1"/>
    </xf>
    <xf numFmtId="0" fontId="16" fillId="0" borderId="0" xfId="0"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6" fillId="0" borderId="7" xfId="51" applyFont="1">
      <alignment horizontal="right" vertical="center"/>
    </xf>
    <xf numFmtId="176" fontId="16" fillId="0" borderId="7" xfId="51"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6" fontId="22" fillId="0" borderId="7" xfId="51"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9" workbookViewId="0">
      <selection activeCell="F18" sqref="F1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 min="5" max="5" width="16.7142857142857" customWidth="1"/>
    <col min="6" max="6" width="29.2857142857143" customWidth="1"/>
    <col min="7" max="7" width="12.8571428571429"/>
    <col min="8" max="8" width="10.5714285714286"/>
  </cols>
  <sheetData>
    <row r="1" ht="15" customHeight="1" spans="4:4">
      <c r="D1" s="31" t="s">
        <v>0</v>
      </c>
    </row>
    <row r="2" ht="36" customHeight="1" spans="1:4">
      <c r="A2" s="4" t="str">
        <f>"2025"&amp;"年部门财务收支预算总表"</f>
        <v>2025年部门财务收支预算总表</v>
      </c>
      <c r="B2" s="205"/>
      <c r="C2" s="205"/>
      <c r="D2" s="205"/>
    </row>
    <row r="3" ht="18.75" customHeight="1" spans="1:4">
      <c r="A3" s="33" t="str">
        <f>"单位名称："&amp;"沧源佤族自治县班洪乡卫生院"</f>
        <v>单位名称：沧源佤族自治县班洪乡卫生院</v>
      </c>
      <c r="B3" s="206"/>
      <c r="C3" s="206"/>
      <c r="D3" s="31" t="s">
        <v>1</v>
      </c>
    </row>
    <row r="4" ht="18.75" customHeight="1" spans="1:4">
      <c r="A4" s="11" t="s">
        <v>2</v>
      </c>
      <c r="B4" s="13"/>
      <c r="C4" s="11" t="s">
        <v>3</v>
      </c>
      <c r="D4" s="13"/>
    </row>
    <row r="5" ht="18.75" customHeight="1" spans="1:4">
      <c r="A5" s="25" t="s">
        <v>4</v>
      </c>
      <c r="B5" s="25" t="str">
        <f t="shared" ref="B5:D5" si="0">"2025"&amp;"年预算数"</f>
        <v>2025年预算数</v>
      </c>
      <c r="C5" s="25" t="s">
        <v>5</v>
      </c>
      <c r="D5" s="25" t="str">
        <f t="shared" si="0"/>
        <v>2025年预算数</v>
      </c>
    </row>
    <row r="6" ht="18.75" customHeight="1" spans="1:4">
      <c r="A6" s="27"/>
      <c r="B6" s="27"/>
      <c r="C6" s="27"/>
      <c r="D6" s="27"/>
    </row>
    <row r="7" ht="18.75" customHeight="1" spans="1:4">
      <c r="A7" s="170" t="s">
        <v>6</v>
      </c>
      <c r="B7" s="23">
        <v>2291304.97</v>
      </c>
      <c r="C7" s="170" t="s">
        <v>7</v>
      </c>
      <c r="D7" s="23"/>
    </row>
    <row r="8" ht="18.75" customHeight="1" spans="1:4">
      <c r="A8" s="170" t="s">
        <v>8</v>
      </c>
      <c r="B8" s="23"/>
      <c r="C8" s="170" t="s">
        <v>9</v>
      </c>
      <c r="D8" s="23"/>
    </row>
    <row r="9" ht="18.75" customHeight="1" spans="1:4">
      <c r="A9" s="170" t="s">
        <v>10</v>
      </c>
      <c r="B9" s="23"/>
      <c r="C9" s="170" t="s">
        <v>11</v>
      </c>
      <c r="D9" s="23"/>
    </row>
    <row r="10" ht="18.75" customHeight="1" spans="1:4">
      <c r="A10" s="170" t="s">
        <v>12</v>
      </c>
      <c r="B10" s="23"/>
      <c r="C10" s="170" t="s">
        <v>13</v>
      </c>
      <c r="D10" s="23"/>
    </row>
    <row r="11" ht="18.75" customHeight="1" spans="1:4">
      <c r="A11" s="21" t="s">
        <v>14</v>
      </c>
      <c r="B11" s="23">
        <v>2972714.26</v>
      </c>
      <c r="C11" s="207" t="s">
        <v>15</v>
      </c>
      <c r="D11" s="23"/>
    </row>
    <row r="12" ht="18.75" customHeight="1" spans="1:4">
      <c r="A12" s="208" t="s">
        <v>16</v>
      </c>
      <c r="B12" s="23">
        <v>2972714.26</v>
      </c>
      <c r="C12" s="209" t="s">
        <v>17</v>
      </c>
      <c r="D12" s="23"/>
    </row>
    <row r="13" ht="18.75" customHeight="1" spans="1:4">
      <c r="A13" s="208" t="s">
        <v>18</v>
      </c>
      <c r="B13" s="23"/>
      <c r="C13" s="209" t="s">
        <v>19</v>
      </c>
      <c r="D13" s="23"/>
    </row>
    <row r="14" ht="18.75" customHeight="1" spans="1:4">
      <c r="A14" s="208" t="s">
        <v>20</v>
      </c>
      <c r="B14" s="23"/>
      <c r="C14" s="209" t="s">
        <v>21</v>
      </c>
      <c r="D14" s="23">
        <v>246540.88</v>
      </c>
    </row>
    <row r="15" ht="18.75" customHeight="1" spans="1:4">
      <c r="A15" s="208" t="s">
        <v>22</v>
      </c>
      <c r="B15" s="23"/>
      <c r="C15" s="209" t="s">
        <v>23</v>
      </c>
      <c r="D15" s="23">
        <v>4865670.19</v>
      </c>
    </row>
    <row r="16" ht="18.75" customHeight="1" spans="1:4">
      <c r="A16" s="208" t="s">
        <v>24</v>
      </c>
      <c r="B16" s="23"/>
      <c r="C16" s="208" t="s">
        <v>25</v>
      </c>
      <c r="D16" s="23"/>
    </row>
    <row r="17" ht="18.75" customHeight="1" spans="1:4">
      <c r="A17" s="208" t="s">
        <v>26</v>
      </c>
      <c r="B17" s="23"/>
      <c r="C17" s="208" t="s">
        <v>27</v>
      </c>
      <c r="D17" s="23"/>
    </row>
    <row r="18" ht="18.75" customHeight="1" spans="1:4">
      <c r="A18" s="210" t="s">
        <v>26</v>
      </c>
      <c r="B18" s="23"/>
      <c r="C18" s="209" t="s">
        <v>28</v>
      </c>
      <c r="D18" s="23"/>
    </row>
    <row r="19" ht="18.75" customHeight="1" spans="1:4">
      <c r="A19" s="210" t="s">
        <v>26</v>
      </c>
      <c r="B19" s="23"/>
      <c r="C19" s="209" t="s">
        <v>29</v>
      </c>
      <c r="D19" s="23"/>
    </row>
    <row r="20" ht="18.75" customHeight="1" spans="1:4">
      <c r="A20" s="210" t="s">
        <v>26</v>
      </c>
      <c r="B20" s="23"/>
      <c r="C20" s="209" t="s">
        <v>30</v>
      </c>
      <c r="D20" s="23"/>
    </row>
    <row r="21" ht="18.75" customHeight="1" spans="1:4">
      <c r="A21" s="210" t="s">
        <v>26</v>
      </c>
      <c r="B21" s="23"/>
      <c r="C21" s="209" t="s">
        <v>31</v>
      </c>
      <c r="D21" s="23"/>
    </row>
    <row r="22" ht="18.75" customHeight="1" spans="1:4">
      <c r="A22" s="210" t="s">
        <v>26</v>
      </c>
      <c r="B22" s="23"/>
      <c r="C22" s="209" t="s">
        <v>32</v>
      </c>
      <c r="D22" s="23"/>
    </row>
    <row r="23" ht="18.75" customHeight="1" spans="1:4">
      <c r="A23" s="210" t="s">
        <v>26</v>
      </c>
      <c r="B23" s="23"/>
      <c r="C23" s="209" t="s">
        <v>33</v>
      </c>
      <c r="D23" s="23"/>
    </row>
    <row r="24" ht="18.75" customHeight="1" spans="1:4">
      <c r="A24" s="210" t="s">
        <v>26</v>
      </c>
      <c r="B24" s="23"/>
      <c r="C24" s="209" t="s">
        <v>34</v>
      </c>
      <c r="D24" s="23"/>
    </row>
    <row r="25" ht="18.75" customHeight="1" spans="1:4">
      <c r="A25" s="210" t="s">
        <v>26</v>
      </c>
      <c r="B25" s="23"/>
      <c r="C25" s="209" t="s">
        <v>35</v>
      </c>
      <c r="D25" s="23">
        <v>151808.16</v>
      </c>
    </row>
    <row r="26" ht="18.75" customHeight="1" spans="1:4">
      <c r="A26" s="210" t="s">
        <v>26</v>
      </c>
      <c r="B26" s="23"/>
      <c r="C26" s="209" t="s">
        <v>36</v>
      </c>
      <c r="D26" s="23"/>
    </row>
    <row r="27" ht="18.75" customHeight="1" spans="1:4">
      <c r="A27" s="210" t="s">
        <v>26</v>
      </c>
      <c r="B27" s="23"/>
      <c r="C27" s="209" t="s">
        <v>37</v>
      </c>
      <c r="D27" s="23"/>
    </row>
    <row r="28" ht="18.75" customHeight="1" spans="1:4">
      <c r="A28" s="210" t="s">
        <v>26</v>
      </c>
      <c r="B28" s="23"/>
      <c r="C28" s="209" t="s">
        <v>38</v>
      </c>
      <c r="D28" s="23"/>
    </row>
    <row r="29" ht="18.75" customHeight="1" spans="1:4">
      <c r="A29" s="210" t="s">
        <v>26</v>
      </c>
      <c r="B29" s="23"/>
      <c r="C29" s="209" t="s">
        <v>39</v>
      </c>
      <c r="D29" s="23"/>
    </row>
    <row r="30" ht="18.75" customHeight="1" spans="1:4">
      <c r="A30" s="211" t="s">
        <v>26</v>
      </c>
      <c r="B30" s="23"/>
      <c r="C30" s="208" t="s">
        <v>40</v>
      </c>
      <c r="D30" s="23"/>
    </row>
    <row r="31" ht="18.75" customHeight="1" spans="1:4">
      <c r="A31" s="211" t="s">
        <v>26</v>
      </c>
      <c r="B31" s="23"/>
      <c r="C31" s="208" t="s">
        <v>41</v>
      </c>
      <c r="D31" s="23"/>
    </row>
    <row r="32" ht="18.75" customHeight="1" spans="1:4">
      <c r="A32" s="211" t="s">
        <v>26</v>
      </c>
      <c r="B32" s="23"/>
      <c r="C32" s="208" t="s">
        <v>42</v>
      </c>
      <c r="D32" s="23"/>
    </row>
    <row r="33" ht="18.75" customHeight="1" spans="1:4">
      <c r="A33" s="212"/>
      <c r="B33" s="171"/>
      <c r="C33" s="208" t="s">
        <v>43</v>
      </c>
      <c r="D33" s="169"/>
    </row>
    <row r="34" ht="18.75" customHeight="1" spans="1:4">
      <c r="A34" s="212" t="s">
        <v>44</v>
      </c>
      <c r="B34" s="171">
        <f>SUM(B7:B11)</f>
        <v>5264019.23</v>
      </c>
      <c r="C34" s="166" t="s">
        <v>45</v>
      </c>
      <c r="D34" s="171">
        <v>5264019.23</v>
      </c>
    </row>
    <row r="35" ht="18.75" customHeight="1" spans="1:4">
      <c r="A35" s="213" t="s">
        <v>46</v>
      </c>
      <c r="B35" s="23"/>
      <c r="C35" s="170" t="s">
        <v>47</v>
      </c>
      <c r="D35" s="23">
        <v>0</v>
      </c>
    </row>
    <row r="36" ht="18.75" customHeight="1" spans="1:4">
      <c r="A36" s="213" t="s">
        <v>48</v>
      </c>
      <c r="B36" s="23"/>
      <c r="C36" s="170" t="s">
        <v>48</v>
      </c>
      <c r="D36" s="23"/>
    </row>
    <row r="37" ht="18.75" customHeight="1" spans="1:4">
      <c r="A37" s="213" t="s">
        <v>49</v>
      </c>
      <c r="B37" s="23">
        <f>B35-B36</f>
        <v>0</v>
      </c>
      <c r="C37" s="170" t="s">
        <v>50</v>
      </c>
      <c r="D37" s="23">
        <v>0</v>
      </c>
    </row>
    <row r="38" ht="18.75" customHeight="1" spans="1:4">
      <c r="A38" s="214" t="s">
        <v>51</v>
      </c>
      <c r="B38" s="171">
        <f t="shared" ref="B38:D38" si="1">B34+B35</f>
        <v>5264019.23</v>
      </c>
      <c r="C38" s="166" t="s">
        <v>52</v>
      </c>
      <c r="D38" s="171">
        <f t="shared" si="1"/>
        <v>5264019.23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A11" sqref="A11"/>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6">
        <v>1</v>
      </c>
      <c r="B1" s="97">
        <v>0</v>
      </c>
      <c r="C1" s="96">
        <v>1</v>
      </c>
      <c r="D1" s="98"/>
      <c r="E1" s="98"/>
      <c r="F1" s="31" t="s">
        <v>337</v>
      </c>
    </row>
    <row r="2" ht="36.75" customHeight="1" spans="1:6">
      <c r="A2" s="99" t="str">
        <f>"2025"&amp;"年部门政府性基金预算支出预算表"</f>
        <v>2025年部门政府性基金预算支出预算表</v>
      </c>
      <c r="B2" s="100" t="s">
        <v>338</v>
      </c>
      <c r="C2" s="101"/>
      <c r="D2" s="102"/>
      <c r="E2" s="102"/>
      <c r="F2" s="102"/>
    </row>
    <row r="3" ht="18.75" customHeight="1" spans="1:6">
      <c r="A3" s="6" t="str">
        <f>"单位名称："&amp;"沧源佤族自治县班洪乡卫生院"</f>
        <v>单位名称：沧源佤族自治县班洪乡卫生院</v>
      </c>
      <c r="B3" s="6" t="s">
        <v>339</v>
      </c>
      <c r="C3" s="96"/>
      <c r="D3" s="98"/>
      <c r="E3" s="98"/>
      <c r="F3" s="31" t="s">
        <v>1</v>
      </c>
    </row>
    <row r="4" ht="18.75" customHeight="1" spans="1:6">
      <c r="A4" s="103" t="s">
        <v>180</v>
      </c>
      <c r="B4" s="104" t="s">
        <v>73</v>
      </c>
      <c r="C4" s="105" t="s">
        <v>74</v>
      </c>
      <c r="D4" s="12" t="s">
        <v>340</v>
      </c>
      <c r="E4" s="12"/>
      <c r="F4" s="13"/>
    </row>
    <row r="5" ht="18.75" customHeight="1" spans="1:6">
      <c r="A5" s="106"/>
      <c r="B5" s="107"/>
      <c r="C5" s="108"/>
      <c r="D5" s="90" t="s">
        <v>56</v>
      </c>
      <c r="E5" s="90" t="s">
        <v>75</v>
      </c>
      <c r="F5" s="90" t="s">
        <v>76</v>
      </c>
    </row>
    <row r="6" ht="18.75" customHeight="1" spans="1:6">
      <c r="A6" s="109">
        <v>1</v>
      </c>
      <c r="B6" s="110" t="s">
        <v>161</v>
      </c>
      <c r="C6" s="111">
        <v>3</v>
      </c>
      <c r="D6" s="112">
        <v>4</v>
      </c>
      <c r="E6" s="112">
        <v>5</v>
      </c>
      <c r="F6" s="112">
        <v>6</v>
      </c>
    </row>
    <row r="7" ht="18.75" customHeight="1" spans="1:6">
      <c r="A7" s="113"/>
      <c r="B7" s="78"/>
      <c r="C7" s="78"/>
      <c r="D7" s="23"/>
      <c r="E7" s="23"/>
      <c r="F7" s="23"/>
    </row>
    <row r="8" ht="18.75" customHeight="1" spans="1:6">
      <c r="A8" s="113"/>
      <c r="B8" s="78"/>
      <c r="C8" s="78"/>
      <c r="D8" s="23"/>
      <c r="E8" s="23"/>
      <c r="F8" s="23"/>
    </row>
    <row r="9" ht="18.75" customHeight="1" spans="1:6">
      <c r="A9" s="114" t="s">
        <v>56</v>
      </c>
      <c r="B9" s="115"/>
      <c r="C9" s="24"/>
      <c r="D9" s="23"/>
      <c r="E9" s="23"/>
      <c r="F9" s="23"/>
    </row>
    <row r="11" customHeight="1" spans="1:1">
      <c r="A11" t="s">
        <v>341</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8"/>
  <sheetViews>
    <sheetView showZeros="0" workbookViewId="0">
      <selection activeCell="I22" sqref="I2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0"/>
      <c r="P1" s="30"/>
      <c r="Q1" s="31" t="s">
        <v>342</v>
      </c>
    </row>
    <row r="2" ht="35.25" customHeight="1" spans="1:17">
      <c r="A2" s="32" t="str">
        <f>"2025"&amp;"年部门政府采购预算表"</f>
        <v>2025年部门政府采购预算表</v>
      </c>
      <c r="B2" s="5"/>
      <c r="C2" s="5"/>
      <c r="D2" s="5"/>
      <c r="E2" s="5"/>
      <c r="F2" s="5"/>
      <c r="G2" s="5"/>
      <c r="H2" s="5"/>
      <c r="I2" s="5"/>
      <c r="J2" s="5"/>
      <c r="K2" s="65"/>
      <c r="L2" s="5"/>
      <c r="M2" s="5"/>
      <c r="N2" s="5"/>
      <c r="O2" s="65"/>
      <c r="P2" s="65"/>
      <c r="Q2" s="5"/>
    </row>
    <row r="3" ht="18.75" customHeight="1" spans="1:17">
      <c r="A3" s="33" t="str">
        <f>"单位名称："&amp;"沧源佤族自治县班洪乡卫生院"</f>
        <v>单位名称：沧源佤族自治县班洪乡卫生院</v>
      </c>
      <c r="B3" s="8"/>
      <c r="C3" s="8"/>
      <c r="D3" s="8"/>
      <c r="E3" s="8"/>
      <c r="F3" s="8"/>
      <c r="G3" s="8"/>
      <c r="H3" s="8"/>
      <c r="I3" s="8"/>
      <c r="J3" s="8"/>
      <c r="O3" s="83"/>
      <c r="P3" s="83"/>
      <c r="Q3" s="31" t="s">
        <v>167</v>
      </c>
    </row>
    <row r="4" ht="18.75" customHeight="1" spans="1:17">
      <c r="A4" s="10" t="s">
        <v>343</v>
      </c>
      <c r="B4" s="68" t="s">
        <v>344</v>
      </c>
      <c r="C4" s="68" t="s">
        <v>345</v>
      </c>
      <c r="D4" s="68" t="s">
        <v>346</v>
      </c>
      <c r="E4" s="68" t="s">
        <v>347</v>
      </c>
      <c r="F4" s="68" t="s">
        <v>348</v>
      </c>
      <c r="G4" s="37" t="s">
        <v>187</v>
      </c>
      <c r="H4" s="37"/>
      <c r="I4" s="37"/>
      <c r="J4" s="37"/>
      <c r="K4" s="70"/>
      <c r="L4" s="37"/>
      <c r="M4" s="37"/>
      <c r="N4" s="37"/>
      <c r="O4" s="85"/>
      <c r="P4" s="70"/>
      <c r="Q4" s="38"/>
    </row>
    <row r="5" ht="18.75" customHeight="1" spans="1:17">
      <c r="A5" s="15"/>
      <c r="B5" s="71"/>
      <c r="C5" s="71"/>
      <c r="D5" s="71"/>
      <c r="E5" s="71"/>
      <c r="F5" s="71"/>
      <c r="G5" s="71" t="s">
        <v>56</v>
      </c>
      <c r="H5" s="71" t="s">
        <v>59</v>
      </c>
      <c r="I5" s="71" t="s">
        <v>349</v>
      </c>
      <c r="J5" s="71" t="s">
        <v>350</v>
      </c>
      <c r="K5" s="93" t="s">
        <v>351</v>
      </c>
      <c r="L5" s="86" t="s">
        <v>78</v>
      </c>
      <c r="M5" s="86"/>
      <c r="N5" s="86"/>
      <c r="O5" s="94"/>
      <c r="P5" s="95"/>
      <c r="Q5" s="73"/>
    </row>
    <row r="6" ht="27" customHeight="1" spans="1:17">
      <c r="A6" s="17"/>
      <c r="B6" s="73"/>
      <c r="C6" s="73"/>
      <c r="D6" s="73"/>
      <c r="E6" s="73"/>
      <c r="F6" s="73"/>
      <c r="G6" s="73"/>
      <c r="H6" s="73" t="s">
        <v>58</v>
      </c>
      <c r="I6" s="73"/>
      <c r="J6" s="73"/>
      <c r="K6" s="74"/>
      <c r="L6" s="73" t="s">
        <v>58</v>
      </c>
      <c r="M6" s="73" t="s">
        <v>65</v>
      </c>
      <c r="N6" s="73" t="s">
        <v>195</v>
      </c>
      <c r="O6" s="89" t="s">
        <v>67</v>
      </c>
      <c r="P6" s="74" t="s">
        <v>68</v>
      </c>
      <c r="Q6" s="73" t="s">
        <v>69</v>
      </c>
    </row>
    <row r="7" ht="18.75" customHeight="1" spans="1:17">
      <c r="A7" s="27">
        <v>1</v>
      </c>
      <c r="B7" s="90">
        <v>2</v>
      </c>
      <c r="C7" s="90">
        <v>3</v>
      </c>
      <c r="D7" s="27">
        <v>4</v>
      </c>
      <c r="E7" s="90">
        <v>5</v>
      </c>
      <c r="F7" s="90">
        <v>6</v>
      </c>
      <c r="G7" s="27">
        <v>7</v>
      </c>
      <c r="H7" s="90">
        <v>8</v>
      </c>
      <c r="I7" s="90">
        <v>9</v>
      </c>
      <c r="J7" s="27">
        <v>10</v>
      </c>
      <c r="K7" s="90">
        <v>11</v>
      </c>
      <c r="L7" s="90">
        <v>12</v>
      </c>
      <c r="M7" s="27">
        <v>13</v>
      </c>
      <c r="N7" s="90">
        <v>14</v>
      </c>
      <c r="O7" s="90">
        <v>15</v>
      </c>
      <c r="P7" s="27">
        <v>16</v>
      </c>
      <c r="Q7" s="90">
        <v>17</v>
      </c>
    </row>
    <row r="8" ht="18.75" customHeight="1" spans="1:17">
      <c r="A8" s="76" t="s">
        <v>71</v>
      </c>
      <c r="B8" s="77"/>
      <c r="C8" s="77"/>
      <c r="D8" s="77"/>
      <c r="E8" s="91"/>
      <c r="F8" s="23">
        <v>157250</v>
      </c>
      <c r="G8" s="23">
        <v>157250</v>
      </c>
      <c r="H8" s="23"/>
      <c r="I8" s="23"/>
      <c r="J8" s="23"/>
      <c r="K8" s="23"/>
      <c r="L8" s="23">
        <v>157250</v>
      </c>
      <c r="M8" s="23">
        <v>157250</v>
      </c>
      <c r="N8" s="23"/>
      <c r="O8" s="23"/>
      <c r="P8" s="23"/>
      <c r="Q8" s="23"/>
    </row>
    <row r="9" ht="18.75" customHeight="1" spans="1:17">
      <c r="A9" s="219" t="s">
        <v>239</v>
      </c>
      <c r="B9" s="77" t="s">
        <v>352</v>
      </c>
      <c r="C9" s="77" t="s">
        <v>352</v>
      </c>
      <c r="D9" s="77" t="s">
        <v>317</v>
      </c>
      <c r="E9" s="91">
        <v>20</v>
      </c>
      <c r="F9" s="23">
        <v>3000</v>
      </c>
      <c r="G9" s="23">
        <v>3000</v>
      </c>
      <c r="H9" s="23"/>
      <c r="I9" s="23"/>
      <c r="J9" s="23"/>
      <c r="K9" s="23"/>
      <c r="L9" s="23">
        <v>3000</v>
      </c>
      <c r="M9" s="23">
        <v>3000</v>
      </c>
      <c r="N9" s="23"/>
      <c r="O9" s="23"/>
      <c r="P9" s="23"/>
      <c r="Q9" s="23"/>
    </row>
    <row r="10" ht="18.75" customHeight="1" spans="1:17">
      <c r="A10" s="219" t="s">
        <v>239</v>
      </c>
      <c r="B10" s="77" t="s">
        <v>353</v>
      </c>
      <c r="C10" s="77" t="s">
        <v>353</v>
      </c>
      <c r="D10" s="77" t="s">
        <v>317</v>
      </c>
      <c r="E10" s="91">
        <v>1</v>
      </c>
      <c r="F10" s="23">
        <v>4000</v>
      </c>
      <c r="G10" s="23">
        <v>4000</v>
      </c>
      <c r="H10" s="23"/>
      <c r="I10" s="23"/>
      <c r="J10" s="23"/>
      <c r="K10" s="23"/>
      <c r="L10" s="23">
        <v>4000</v>
      </c>
      <c r="M10" s="23">
        <v>4000</v>
      </c>
      <c r="N10" s="23"/>
      <c r="O10" s="23"/>
      <c r="P10" s="23"/>
      <c r="Q10" s="23"/>
    </row>
    <row r="11" ht="18.75" customHeight="1" spans="1:17">
      <c r="A11" s="219" t="s">
        <v>239</v>
      </c>
      <c r="B11" s="77" t="s">
        <v>354</v>
      </c>
      <c r="C11" s="77" t="s">
        <v>355</v>
      </c>
      <c r="D11" s="77" t="s">
        <v>317</v>
      </c>
      <c r="E11" s="91">
        <v>1</v>
      </c>
      <c r="F11" s="23">
        <v>15000</v>
      </c>
      <c r="G11" s="23">
        <v>15000</v>
      </c>
      <c r="H11" s="23"/>
      <c r="I11" s="23"/>
      <c r="J11" s="23"/>
      <c r="K11" s="23"/>
      <c r="L11" s="23">
        <v>15000</v>
      </c>
      <c r="M11" s="23">
        <v>15000</v>
      </c>
      <c r="N11" s="23"/>
      <c r="O11" s="23"/>
      <c r="P11" s="23"/>
      <c r="Q11" s="23"/>
    </row>
    <row r="12" ht="18.75" customHeight="1" spans="1:17">
      <c r="A12" s="219" t="s">
        <v>239</v>
      </c>
      <c r="B12" s="77" t="s">
        <v>356</v>
      </c>
      <c r="C12" s="77" t="s">
        <v>357</v>
      </c>
      <c r="D12" s="77" t="s">
        <v>317</v>
      </c>
      <c r="E12" s="91">
        <v>1</v>
      </c>
      <c r="F12" s="23">
        <v>10000</v>
      </c>
      <c r="G12" s="23">
        <v>10000</v>
      </c>
      <c r="H12" s="23"/>
      <c r="I12" s="23"/>
      <c r="J12" s="23"/>
      <c r="K12" s="23"/>
      <c r="L12" s="23">
        <v>10000</v>
      </c>
      <c r="M12" s="23">
        <v>10000</v>
      </c>
      <c r="N12" s="23"/>
      <c r="O12" s="23"/>
      <c r="P12" s="23"/>
      <c r="Q12" s="23"/>
    </row>
    <row r="13" ht="18.75" customHeight="1" spans="1:17">
      <c r="A13" s="219" t="s">
        <v>239</v>
      </c>
      <c r="B13" s="77" t="s">
        <v>358</v>
      </c>
      <c r="C13" s="77" t="s">
        <v>358</v>
      </c>
      <c r="D13" s="77" t="s">
        <v>317</v>
      </c>
      <c r="E13" s="91">
        <v>5</v>
      </c>
      <c r="F13" s="23">
        <v>15000</v>
      </c>
      <c r="G13" s="23">
        <v>15000</v>
      </c>
      <c r="H13" s="23"/>
      <c r="I13" s="23"/>
      <c r="J13" s="23"/>
      <c r="K13" s="23"/>
      <c r="L13" s="23">
        <v>15000</v>
      </c>
      <c r="M13" s="23">
        <v>15000</v>
      </c>
      <c r="N13" s="23"/>
      <c r="O13" s="23"/>
      <c r="P13" s="23"/>
      <c r="Q13" s="23"/>
    </row>
    <row r="14" ht="18.75" customHeight="1" spans="1:17">
      <c r="A14" s="219" t="s">
        <v>239</v>
      </c>
      <c r="B14" s="77" t="s">
        <v>359</v>
      </c>
      <c r="C14" s="77" t="s">
        <v>359</v>
      </c>
      <c r="D14" s="77" t="s">
        <v>317</v>
      </c>
      <c r="E14" s="91">
        <v>1</v>
      </c>
      <c r="F14" s="23">
        <v>23250</v>
      </c>
      <c r="G14" s="23">
        <v>23250</v>
      </c>
      <c r="H14" s="23"/>
      <c r="I14" s="23"/>
      <c r="J14" s="23"/>
      <c r="K14" s="23"/>
      <c r="L14" s="23">
        <v>23250</v>
      </c>
      <c r="M14" s="23">
        <v>23250</v>
      </c>
      <c r="N14" s="23"/>
      <c r="O14" s="23"/>
      <c r="P14" s="23"/>
      <c r="Q14" s="23"/>
    </row>
    <row r="15" ht="18.75" customHeight="1" spans="1:17">
      <c r="A15" s="219" t="s">
        <v>239</v>
      </c>
      <c r="B15" s="77" t="s">
        <v>360</v>
      </c>
      <c r="C15" s="77" t="s">
        <v>361</v>
      </c>
      <c r="D15" s="77" t="s">
        <v>317</v>
      </c>
      <c r="E15" s="91">
        <v>1</v>
      </c>
      <c r="F15" s="23">
        <v>10000</v>
      </c>
      <c r="G15" s="23">
        <v>10000</v>
      </c>
      <c r="H15" s="23"/>
      <c r="I15" s="23"/>
      <c r="J15" s="23"/>
      <c r="K15" s="23"/>
      <c r="L15" s="23">
        <v>10000</v>
      </c>
      <c r="M15" s="23">
        <v>10000</v>
      </c>
      <c r="N15" s="23"/>
      <c r="O15" s="23"/>
      <c r="P15" s="23"/>
      <c r="Q15" s="23"/>
    </row>
    <row r="16" ht="18.75" customHeight="1" spans="1:17">
      <c r="A16" s="219" t="s">
        <v>239</v>
      </c>
      <c r="B16" s="77" t="s">
        <v>362</v>
      </c>
      <c r="C16" s="77" t="s">
        <v>363</v>
      </c>
      <c r="D16" s="77" t="s">
        <v>317</v>
      </c>
      <c r="E16" s="91">
        <v>2</v>
      </c>
      <c r="F16" s="23">
        <v>7000</v>
      </c>
      <c r="G16" s="23">
        <v>7000</v>
      </c>
      <c r="H16" s="23"/>
      <c r="I16" s="23"/>
      <c r="J16" s="23"/>
      <c r="K16" s="23"/>
      <c r="L16" s="23">
        <v>7000</v>
      </c>
      <c r="M16" s="23">
        <v>7000</v>
      </c>
      <c r="N16" s="23"/>
      <c r="O16" s="23"/>
      <c r="P16" s="23"/>
      <c r="Q16" s="23"/>
    </row>
    <row r="17" ht="18.75" customHeight="1" spans="1:17">
      <c r="A17" s="219" t="s">
        <v>239</v>
      </c>
      <c r="B17" s="77" t="s">
        <v>364</v>
      </c>
      <c r="C17" s="77" t="s">
        <v>365</v>
      </c>
      <c r="D17" s="77" t="s">
        <v>317</v>
      </c>
      <c r="E17" s="91">
        <v>14</v>
      </c>
      <c r="F17" s="23">
        <v>70000</v>
      </c>
      <c r="G17" s="23">
        <v>70000</v>
      </c>
      <c r="H17" s="23"/>
      <c r="I17" s="23"/>
      <c r="J17" s="23"/>
      <c r="K17" s="23"/>
      <c r="L17" s="23">
        <v>70000</v>
      </c>
      <c r="M17" s="23">
        <v>70000</v>
      </c>
      <c r="N17" s="23"/>
      <c r="O17" s="23"/>
      <c r="P17" s="23"/>
      <c r="Q17" s="23"/>
    </row>
    <row r="18" ht="18.75" customHeight="1" spans="1:17">
      <c r="A18" s="79" t="s">
        <v>56</v>
      </c>
      <c r="B18" s="24"/>
      <c r="C18" s="24"/>
      <c r="D18" s="24"/>
      <c r="E18" s="24"/>
      <c r="F18" s="23">
        <v>157250</v>
      </c>
      <c r="G18" s="23">
        <v>157250</v>
      </c>
      <c r="H18" s="23"/>
      <c r="I18" s="23"/>
      <c r="J18" s="23"/>
      <c r="K18" s="23"/>
      <c r="L18" s="23">
        <v>157250</v>
      </c>
      <c r="M18" s="23">
        <v>157250</v>
      </c>
      <c r="N18" s="23"/>
      <c r="O18" s="23"/>
      <c r="P18" s="23"/>
      <c r="Q18" s="23"/>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2"/>
  <sheetViews>
    <sheetView showZeros="0" workbookViewId="0">
      <selection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1"/>
      <c r="B1" s="61"/>
      <c r="C1" s="62"/>
      <c r="D1" s="61"/>
      <c r="E1" s="61"/>
      <c r="F1" s="61"/>
      <c r="G1" s="61"/>
      <c r="H1" s="63"/>
      <c r="I1" s="56"/>
      <c r="J1" s="56"/>
      <c r="K1" s="56"/>
      <c r="L1" s="30"/>
      <c r="M1" s="81"/>
      <c r="N1" s="82" t="s">
        <v>366</v>
      </c>
    </row>
    <row r="2" ht="34.5" customHeight="1" spans="1:14">
      <c r="A2" s="32" t="str">
        <f>"2025"&amp;"年部门政府购买服务预算表"</f>
        <v>2025年部门政府购买服务预算表</v>
      </c>
      <c r="B2" s="64"/>
      <c r="C2" s="65"/>
      <c r="D2" s="64"/>
      <c r="E2" s="64"/>
      <c r="F2" s="64"/>
      <c r="G2" s="64"/>
      <c r="H2" s="66"/>
      <c r="I2" s="64"/>
      <c r="J2" s="64"/>
      <c r="K2" s="64"/>
      <c r="L2" s="65"/>
      <c r="M2" s="66"/>
      <c r="N2" s="64"/>
    </row>
    <row r="3" ht="18.75" customHeight="1" spans="1:14">
      <c r="A3" s="53" t="str">
        <f>"单位名称："&amp;"沧源佤族自治县班洪乡卫生院"</f>
        <v>单位名称：沧源佤族自治县班洪乡卫生院</v>
      </c>
      <c r="B3" s="54"/>
      <c r="C3" s="67"/>
      <c r="D3" s="54"/>
      <c r="E3" s="54"/>
      <c r="F3" s="54"/>
      <c r="G3" s="54"/>
      <c r="H3" s="63"/>
      <c r="I3" s="56"/>
      <c r="J3" s="56"/>
      <c r="K3" s="56"/>
      <c r="L3" s="83"/>
      <c r="M3" s="84"/>
      <c r="N3" s="82" t="s">
        <v>167</v>
      </c>
    </row>
    <row r="4" ht="18.75" customHeight="1" spans="1:14">
      <c r="A4" s="10" t="s">
        <v>343</v>
      </c>
      <c r="B4" s="68" t="s">
        <v>367</v>
      </c>
      <c r="C4" s="69" t="s">
        <v>368</v>
      </c>
      <c r="D4" s="37" t="s">
        <v>187</v>
      </c>
      <c r="E4" s="37"/>
      <c r="F4" s="37"/>
      <c r="G4" s="37"/>
      <c r="H4" s="70"/>
      <c r="I4" s="37"/>
      <c r="J4" s="37"/>
      <c r="K4" s="37"/>
      <c r="L4" s="85"/>
      <c r="M4" s="70"/>
      <c r="N4" s="38"/>
    </row>
    <row r="5" ht="18.75" customHeight="1" spans="1:14">
      <c r="A5" s="15"/>
      <c r="B5" s="71"/>
      <c r="C5" s="72"/>
      <c r="D5" s="71" t="s">
        <v>56</v>
      </c>
      <c r="E5" s="71" t="s">
        <v>59</v>
      </c>
      <c r="F5" s="71" t="s">
        <v>369</v>
      </c>
      <c r="G5" s="71" t="s">
        <v>350</v>
      </c>
      <c r="H5" s="72" t="s">
        <v>351</v>
      </c>
      <c r="I5" s="86" t="s">
        <v>78</v>
      </c>
      <c r="J5" s="86"/>
      <c r="K5" s="86"/>
      <c r="L5" s="87"/>
      <c r="M5" s="88"/>
      <c r="N5" s="73"/>
    </row>
    <row r="6" ht="27" customHeight="1" spans="1:14">
      <c r="A6" s="17"/>
      <c r="B6" s="73"/>
      <c r="C6" s="74"/>
      <c r="D6" s="73"/>
      <c r="E6" s="73"/>
      <c r="F6" s="73"/>
      <c r="G6" s="73"/>
      <c r="H6" s="74"/>
      <c r="I6" s="73" t="s">
        <v>58</v>
      </c>
      <c r="J6" s="73" t="s">
        <v>65</v>
      </c>
      <c r="K6" s="73" t="s">
        <v>195</v>
      </c>
      <c r="L6" s="89" t="s">
        <v>67</v>
      </c>
      <c r="M6" s="74" t="s">
        <v>68</v>
      </c>
      <c r="N6" s="73" t="s">
        <v>69</v>
      </c>
    </row>
    <row r="7" ht="18.75" customHeight="1" spans="1:14">
      <c r="A7" s="75">
        <v>1</v>
      </c>
      <c r="B7" s="75">
        <v>2</v>
      </c>
      <c r="C7" s="75">
        <v>3</v>
      </c>
      <c r="D7" s="75">
        <v>4</v>
      </c>
      <c r="E7" s="75">
        <v>5</v>
      </c>
      <c r="F7" s="75">
        <v>6</v>
      </c>
      <c r="G7" s="75">
        <v>7</v>
      </c>
      <c r="H7" s="75">
        <v>8</v>
      </c>
      <c r="I7" s="75">
        <v>9</v>
      </c>
      <c r="J7" s="75">
        <v>10</v>
      </c>
      <c r="K7" s="75">
        <v>11</v>
      </c>
      <c r="L7" s="75">
        <v>12</v>
      </c>
      <c r="M7" s="75">
        <v>13</v>
      </c>
      <c r="N7" s="75">
        <v>14</v>
      </c>
    </row>
    <row r="8" ht="18.75" customHeight="1" spans="1:14">
      <c r="A8" s="76"/>
      <c r="B8" s="77"/>
      <c r="C8" s="78"/>
      <c r="D8" s="23"/>
      <c r="E8" s="23"/>
      <c r="F8" s="23"/>
      <c r="G8" s="23"/>
      <c r="H8" s="23"/>
      <c r="I8" s="23"/>
      <c r="J8" s="23"/>
      <c r="K8" s="23"/>
      <c r="L8" s="23"/>
      <c r="M8" s="23"/>
      <c r="N8" s="23"/>
    </row>
    <row r="9" ht="18.75" customHeight="1" spans="1:14">
      <c r="A9" s="76"/>
      <c r="B9" s="77"/>
      <c r="C9" s="78"/>
      <c r="D9" s="23"/>
      <c r="E9" s="23"/>
      <c r="F9" s="23"/>
      <c r="G9" s="23"/>
      <c r="H9" s="23"/>
      <c r="I9" s="23"/>
      <c r="J9" s="23"/>
      <c r="K9" s="23"/>
      <c r="L9" s="23"/>
      <c r="M9" s="23"/>
      <c r="N9" s="23"/>
    </row>
    <row r="10" ht="18.75" customHeight="1" spans="1:14">
      <c r="A10" s="79" t="s">
        <v>56</v>
      </c>
      <c r="B10" s="24"/>
      <c r="C10" s="80"/>
      <c r="D10" s="23"/>
      <c r="E10" s="23"/>
      <c r="F10" s="23"/>
      <c r="G10" s="23"/>
      <c r="H10" s="23"/>
      <c r="I10" s="23"/>
      <c r="J10" s="23"/>
      <c r="K10" s="23"/>
      <c r="L10" s="23"/>
      <c r="M10" s="23"/>
      <c r="N10" s="23"/>
    </row>
    <row r="12" customHeight="1" spans="1:1">
      <c r="A12" t="s">
        <v>341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4.25" customHeight="1" outlineLevelCol="7"/>
  <cols>
    <col min="1" max="1" width="37.7142857142857" customWidth="1"/>
    <col min="2" max="4" width="22.847619047619" customWidth="1"/>
    <col min="5" max="8" width="20.847619047619" customWidth="1"/>
  </cols>
  <sheetData>
    <row r="1" ht="13.5" customHeight="1" spans="1:8">
      <c r="A1" s="2"/>
      <c r="B1" s="2"/>
      <c r="C1" s="2"/>
      <c r="D1" s="51"/>
      <c r="H1" s="30" t="s">
        <v>370</v>
      </c>
    </row>
    <row r="2" ht="27.75" customHeight="1" spans="1:8">
      <c r="A2" s="52" t="str">
        <f>"2025"&amp;"年县对下转移支付预算表"</f>
        <v>2025年县对下转移支付预算表</v>
      </c>
      <c r="B2" s="5"/>
      <c r="C2" s="5"/>
      <c r="D2" s="5"/>
      <c r="E2" s="5"/>
      <c r="F2" s="5"/>
      <c r="G2" s="5"/>
      <c r="H2" s="5"/>
    </row>
    <row r="3" ht="18.75" customHeight="1" spans="1:8">
      <c r="A3" s="53" t="str">
        <f>"单位名称："&amp;"沧源佤族自治县班洪乡卫生院"</f>
        <v>单位名称：沧源佤族自治县班洪乡卫生院</v>
      </c>
      <c r="B3" s="54"/>
      <c r="C3" s="54"/>
      <c r="D3" s="55"/>
      <c r="E3" s="56"/>
      <c r="F3" s="56"/>
      <c r="G3" s="56"/>
      <c r="H3" s="30" t="s">
        <v>167</v>
      </c>
    </row>
    <row r="4" ht="18.75" customHeight="1" spans="1:8">
      <c r="A4" s="25" t="s">
        <v>371</v>
      </c>
      <c r="B4" s="11" t="s">
        <v>187</v>
      </c>
      <c r="C4" s="12"/>
      <c r="D4" s="12"/>
      <c r="E4" s="11" t="s">
        <v>372</v>
      </c>
      <c r="F4" s="12"/>
      <c r="G4" s="12"/>
      <c r="H4" s="13"/>
    </row>
    <row r="5" ht="18.75" customHeight="1" spans="1:8">
      <c r="A5" s="27"/>
      <c r="B5" s="26" t="s">
        <v>56</v>
      </c>
      <c r="C5" s="10" t="s">
        <v>59</v>
      </c>
      <c r="D5" s="57" t="s">
        <v>369</v>
      </c>
      <c r="E5" s="58" t="s">
        <v>373</v>
      </c>
      <c r="F5" s="58" t="s">
        <v>373</v>
      </c>
      <c r="G5" s="58" t="s">
        <v>373</v>
      </c>
      <c r="H5" s="59" t="s">
        <v>373</v>
      </c>
    </row>
    <row r="6" ht="18.75" customHeight="1" spans="1:8">
      <c r="A6" s="58">
        <v>1</v>
      </c>
      <c r="B6" s="58">
        <v>2</v>
      </c>
      <c r="C6" s="58">
        <v>3</v>
      </c>
      <c r="D6" s="60">
        <v>4</v>
      </c>
      <c r="E6" s="58">
        <v>5</v>
      </c>
      <c r="F6" s="58">
        <v>6</v>
      </c>
      <c r="G6" s="58">
        <v>7</v>
      </c>
      <c r="H6" s="58">
        <v>8</v>
      </c>
    </row>
    <row r="9" customHeight="1" spans="1:1">
      <c r="A9" t="s">
        <v>341</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0" t="s">
        <v>374</v>
      </c>
    </row>
    <row r="2" ht="36" customHeight="1" spans="1:10">
      <c r="A2" s="4" t="str">
        <f>"2025"&amp;"年县对下转移支付绩效目标表"</f>
        <v>2025年县对下转移支付绩效目标表</v>
      </c>
      <c r="B2" s="5"/>
      <c r="C2" s="5"/>
      <c r="D2" s="5"/>
      <c r="E2" s="5"/>
      <c r="F2" s="46"/>
      <c r="G2" s="5"/>
      <c r="H2" s="46"/>
      <c r="I2" s="46"/>
      <c r="J2" s="5"/>
    </row>
    <row r="3" ht="18.75" customHeight="1" spans="1:8">
      <c r="A3" s="47" t="str">
        <f>"单位名称："&amp;"沧源佤族自治县班洪乡卫生院"</f>
        <v>单位名称：沧源佤族自治县班洪乡卫生院</v>
      </c>
      <c r="B3" s="48"/>
      <c r="C3" s="48"/>
      <c r="D3" s="48"/>
      <c r="E3" s="48"/>
      <c r="F3" s="49"/>
      <c r="G3" s="48"/>
      <c r="H3" s="49"/>
    </row>
    <row r="4" ht="18.75" customHeight="1" spans="1:10">
      <c r="A4" s="39" t="s">
        <v>275</v>
      </c>
      <c r="B4" s="39" t="s">
        <v>276</v>
      </c>
      <c r="C4" s="39" t="s">
        <v>277</v>
      </c>
      <c r="D4" s="39" t="s">
        <v>278</v>
      </c>
      <c r="E4" s="39" t="s">
        <v>279</v>
      </c>
      <c r="F4" s="50" t="s">
        <v>280</v>
      </c>
      <c r="G4" s="39" t="s">
        <v>281</v>
      </c>
      <c r="H4" s="50" t="s">
        <v>282</v>
      </c>
      <c r="I4" s="50" t="s">
        <v>283</v>
      </c>
      <c r="J4" s="39" t="s">
        <v>284</v>
      </c>
    </row>
    <row r="5" ht="18.75" customHeight="1" spans="1:10">
      <c r="A5" s="39">
        <v>1</v>
      </c>
      <c r="B5" s="39">
        <v>2</v>
      </c>
      <c r="C5" s="39">
        <v>3</v>
      </c>
      <c r="D5" s="39">
        <v>4</v>
      </c>
      <c r="E5" s="39">
        <v>5</v>
      </c>
      <c r="F5" s="50">
        <v>6</v>
      </c>
      <c r="G5" s="39">
        <v>7</v>
      </c>
      <c r="H5" s="50">
        <v>8</v>
      </c>
      <c r="I5" s="50">
        <v>9</v>
      </c>
      <c r="J5" s="39">
        <v>10</v>
      </c>
    </row>
    <row r="9" customHeight="1" spans="1:1">
      <c r="A9" t="s">
        <v>341</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11" sqref="A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1" t="s">
        <v>375</v>
      </c>
    </row>
    <row r="2" ht="34.5" customHeight="1" spans="1:8">
      <c r="A2" s="32" t="str">
        <f>"2025"&amp;"年新增资产配置表"</f>
        <v>2025年新增资产配置表</v>
      </c>
      <c r="B2" s="5"/>
      <c r="C2" s="5"/>
      <c r="D2" s="5"/>
      <c r="E2" s="5"/>
      <c r="F2" s="5"/>
      <c r="G2" s="5"/>
      <c r="H2" s="5"/>
    </row>
    <row r="3" ht="18.75" customHeight="1" spans="1:8">
      <c r="A3" s="33" t="str">
        <f>"单位名称："&amp;"沧源佤族自治县班洪乡卫生院"</f>
        <v>单位名称：沧源佤族自治县班洪乡卫生院</v>
      </c>
      <c r="B3" s="7"/>
      <c r="C3" s="34"/>
      <c r="H3" s="35" t="s">
        <v>167</v>
      </c>
    </row>
    <row r="4" ht="18.75" customHeight="1" spans="1:8">
      <c r="A4" s="10" t="s">
        <v>180</v>
      </c>
      <c r="B4" s="10" t="s">
        <v>376</v>
      </c>
      <c r="C4" s="10" t="s">
        <v>377</v>
      </c>
      <c r="D4" s="10" t="s">
        <v>378</v>
      </c>
      <c r="E4" s="10" t="s">
        <v>379</v>
      </c>
      <c r="F4" s="36" t="s">
        <v>380</v>
      </c>
      <c r="G4" s="37"/>
      <c r="H4" s="38"/>
    </row>
    <row r="5" ht="18.75" customHeight="1" spans="1:8">
      <c r="A5" s="17"/>
      <c r="B5" s="17"/>
      <c r="C5" s="17"/>
      <c r="D5" s="17"/>
      <c r="E5" s="17"/>
      <c r="F5" s="39" t="s">
        <v>347</v>
      </c>
      <c r="G5" s="39" t="s">
        <v>381</v>
      </c>
      <c r="H5" s="39" t="s">
        <v>382</v>
      </c>
    </row>
    <row r="6" ht="18.75" customHeight="1" spans="1:8">
      <c r="A6" s="40">
        <v>1</v>
      </c>
      <c r="B6" s="40">
        <v>2</v>
      </c>
      <c r="C6" s="40">
        <v>3</v>
      </c>
      <c r="D6" s="40">
        <v>4</v>
      </c>
      <c r="E6" s="40">
        <v>5</v>
      </c>
      <c r="F6" s="40">
        <v>6</v>
      </c>
      <c r="G6" s="41">
        <v>7</v>
      </c>
      <c r="H6" s="40">
        <v>8</v>
      </c>
    </row>
    <row r="7" ht="18.75" customHeight="1" spans="1:8">
      <c r="A7" s="42"/>
      <c r="B7" s="42"/>
      <c r="C7" s="42"/>
      <c r="D7" s="42"/>
      <c r="E7" s="42"/>
      <c r="F7" s="43"/>
      <c r="G7" s="23"/>
      <c r="H7" s="23"/>
    </row>
    <row r="8" ht="18.75" customHeight="1" spans="1:8">
      <c r="A8" s="44" t="s">
        <v>56</v>
      </c>
      <c r="B8" s="45"/>
      <c r="C8" s="45"/>
      <c r="D8" s="45"/>
      <c r="E8" s="45"/>
      <c r="F8" s="43"/>
      <c r="G8" s="23"/>
      <c r="H8" s="23"/>
    </row>
    <row r="11" customHeight="1" spans="1:1">
      <c r="A11" t="s">
        <v>341</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3"/>
  <sheetViews>
    <sheetView showZeros="0" workbookViewId="0">
      <selection activeCell="A13" sqref="A13"/>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0" t="s">
        <v>383</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"单位名称："&amp;"沧源佤族自治县班洪乡卫生院"</f>
        <v>单位名称：沧源佤族自治县班洪乡卫生院</v>
      </c>
      <c r="B3" s="7"/>
      <c r="C3" s="7"/>
      <c r="D3" s="7"/>
      <c r="E3" s="7"/>
      <c r="F3" s="7"/>
      <c r="G3" s="7"/>
      <c r="H3" s="8"/>
      <c r="I3" s="8"/>
      <c r="J3" s="8"/>
      <c r="K3" s="3" t="s">
        <v>167</v>
      </c>
    </row>
    <row r="4" ht="18.75" customHeight="1" spans="1:11">
      <c r="A4" s="9" t="s">
        <v>233</v>
      </c>
      <c r="B4" s="9" t="s">
        <v>182</v>
      </c>
      <c r="C4" s="9" t="s">
        <v>234</v>
      </c>
      <c r="D4" s="10" t="s">
        <v>183</v>
      </c>
      <c r="E4" s="10" t="s">
        <v>184</v>
      </c>
      <c r="F4" s="10" t="s">
        <v>235</v>
      </c>
      <c r="G4" s="10" t="s">
        <v>236</v>
      </c>
      <c r="H4" s="25" t="s">
        <v>56</v>
      </c>
      <c r="I4" s="11" t="s">
        <v>384</v>
      </c>
      <c r="J4" s="12"/>
      <c r="K4" s="13"/>
    </row>
    <row r="5" ht="18.75" customHeight="1" spans="1:11">
      <c r="A5" s="14"/>
      <c r="B5" s="14"/>
      <c r="C5" s="14"/>
      <c r="D5" s="15"/>
      <c r="E5" s="15"/>
      <c r="F5" s="15"/>
      <c r="G5" s="15"/>
      <c r="H5" s="26"/>
      <c r="I5" s="10" t="s">
        <v>59</v>
      </c>
      <c r="J5" s="10" t="s">
        <v>60</v>
      </c>
      <c r="K5" s="10" t="s">
        <v>61</v>
      </c>
    </row>
    <row r="6" ht="18.75" customHeight="1" spans="1:11">
      <c r="A6" s="16"/>
      <c r="B6" s="16"/>
      <c r="C6" s="16"/>
      <c r="D6" s="17"/>
      <c r="E6" s="17"/>
      <c r="F6" s="17"/>
      <c r="G6" s="17"/>
      <c r="H6" s="27"/>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8"/>
      <c r="B8" s="20"/>
      <c r="C8" s="28"/>
      <c r="D8" s="28"/>
      <c r="E8" s="28"/>
      <c r="F8" s="28"/>
      <c r="G8" s="28"/>
      <c r="H8" s="23"/>
      <c r="I8" s="23"/>
      <c r="J8" s="23"/>
      <c r="K8" s="23"/>
    </row>
    <row r="9" ht="18.75" customHeight="1" spans="1:11">
      <c r="A9" s="20"/>
      <c r="B9" s="20"/>
      <c r="C9" s="20"/>
      <c r="D9" s="20"/>
      <c r="E9" s="20"/>
      <c r="F9" s="20"/>
      <c r="G9" s="20"/>
      <c r="H9" s="23"/>
      <c r="I9" s="23"/>
      <c r="J9" s="23"/>
      <c r="K9" s="23"/>
    </row>
    <row r="10" ht="18.75" customHeight="1" spans="1:11">
      <c r="A10" s="29" t="s">
        <v>56</v>
      </c>
      <c r="B10" s="29"/>
      <c r="C10" s="29"/>
      <c r="D10" s="29"/>
      <c r="E10" s="29"/>
      <c r="F10" s="29"/>
      <c r="G10" s="29"/>
      <c r="H10" s="23"/>
      <c r="I10" s="23"/>
      <c r="J10" s="23"/>
      <c r="K10" s="23"/>
    </row>
    <row r="13" customHeight="1" spans="1:1">
      <c r="A13" t="s">
        <v>341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showZeros="0" tabSelected="1" workbookViewId="0">
      <selection activeCell="B17" sqref="B17"/>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385</v>
      </c>
    </row>
    <row r="2" ht="36.75" customHeight="1" spans="1:7">
      <c r="A2" s="4" t="str">
        <f>"2025"&amp;"年部门项目中期规划预算表"</f>
        <v>2025年部门项目中期规划预算表</v>
      </c>
      <c r="B2" s="5"/>
      <c r="C2" s="5"/>
      <c r="D2" s="5"/>
      <c r="E2" s="5"/>
      <c r="F2" s="5"/>
      <c r="G2" s="5"/>
    </row>
    <row r="3" ht="18.75" customHeight="1" spans="1:7">
      <c r="A3" s="6" t="str">
        <f>"单位名称："&amp;"沧源佤族自治县班洪乡卫生院"</f>
        <v>单位名称：沧源佤族自治县班洪乡卫生院</v>
      </c>
      <c r="B3" s="7"/>
      <c r="C3" s="7"/>
      <c r="D3" s="7"/>
      <c r="E3" s="8"/>
      <c r="F3" s="8"/>
      <c r="G3" s="3" t="s">
        <v>167</v>
      </c>
    </row>
    <row r="4" ht="18.75" customHeight="1" spans="1:7">
      <c r="A4" s="9" t="s">
        <v>234</v>
      </c>
      <c r="B4" s="9" t="s">
        <v>233</v>
      </c>
      <c r="C4" s="9" t="s">
        <v>182</v>
      </c>
      <c r="D4" s="10" t="s">
        <v>386</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5000</v>
      </c>
      <c r="F8" s="23"/>
      <c r="G8" s="23"/>
    </row>
    <row r="9" ht="22.5" spans="1:7">
      <c r="A9" s="20"/>
      <c r="B9" s="20" t="s">
        <v>387</v>
      </c>
      <c r="C9" s="20" t="s">
        <v>271</v>
      </c>
      <c r="D9" s="22" t="s">
        <v>388</v>
      </c>
      <c r="E9" s="23">
        <v>5000</v>
      </c>
      <c r="F9" s="23"/>
      <c r="G9" s="23"/>
    </row>
    <row r="10" ht="18.75" customHeight="1" spans="1:7">
      <c r="A10" s="22" t="s">
        <v>56</v>
      </c>
      <c r="B10" s="24"/>
      <c r="C10" s="24"/>
      <c r="D10" s="24"/>
      <c r="E10" s="23">
        <v>5000</v>
      </c>
      <c r="F10" s="23"/>
      <c r="G10" s="23"/>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workbookViewId="0">
      <selection activeCell="A11" sqref="A1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2"/>
      <c r="O1" s="62"/>
      <c r="P1" s="62"/>
      <c r="Q1" s="62"/>
      <c r="R1" s="62"/>
      <c r="S1" s="30" t="s">
        <v>53</v>
      </c>
    </row>
    <row r="2" ht="57.75" customHeight="1" spans="1:19">
      <c r="A2" s="131"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33" t="str">
        <f>"单位名称："&amp;"沧源佤族自治县班洪乡卫生院"</f>
        <v>单位名称：沧源佤族自治县班洪乡卫生院</v>
      </c>
      <c r="B3" s="183"/>
      <c r="C3" s="183"/>
      <c r="D3" s="183"/>
      <c r="E3" s="183"/>
      <c r="F3" s="183"/>
      <c r="G3" s="183"/>
      <c r="H3" s="183"/>
      <c r="I3" s="183"/>
      <c r="J3" s="199"/>
      <c r="K3" s="183"/>
      <c r="L3" s="183"/>
      <c r="M3" s="183"/>
      <c r="N3" s="183"/>
      <c r="O3" s="199"/>
      <c r="P3" s="199"/>
      <c r="Q3" s="199"/>
      <c r="R3" s="199"/>
      <c r="S3" s="30"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58">
        <v>1</v>
      </c>
      <c r="B7" s="158">
        <v>2</v>
      </c>
      <c r="C7" s="158">
        <v>3</v>
      </c>
      <c r="D7" s="158">
        <v>4</v>
      </c>
      <c r="E7" s="158">
        <v>5</v>
      </c>
      <c r="F7" s="158">
        <v>6</v>
      </c>
      <c r="G7" s="158">
        <v>7</v>
      </c>
      <c r="H7" s="158">
        <v>8</v>
      </c>
      <c r="I7" s="158">
        <v>9</v>
      </c>
      <c r="J7" s="158">
        <v>10</v>
      </c>
      <c r="K7" s="158">
        <v>11</v>
      </c>
      <c r="L7" s="158">
        <v>12</v>
      </c>
      <c r="M7" s="158">
        <v>13</v>
      </c>
      <c r="N7" s="158">
        <v>14</v>
      </c>
      <c r="O7" s="158">
        <v>15</v>
      </c>
      <c r="P7" s="158">
        <v>16</v>
      </c>
      <c r="Q7" s="158">
        <v>17</v>
      </c>
      <c r="R7" s="158">
        <v>18</v>
      </c>
      <c r="S7" s="158">
        <v>19</v>
      </c>
    </row>
    <row r="8" ht="18.75" customHeight="1" spans="1:19">
      <c r="A8" s="194" t="s">
        <v>70</v>
      </c>
      <c r="B8" s="195" t="s">
        <v>71</v>
      </c>
      <c r="C8" s="23">
        <v>5264019.23</v>
      </c>
      <c r="D8" s="23">
        <v>5264019.23</v>
      </c>
      <c r="E8" s="23">
        <v>2291304.97</v>
      </c>
      <c r="F8" s="23"/>
      <c r="G8" s="23"/>
      <c r="H8" s="23"/>
      <c r="I8" s="23">
        <v>2972714.26</v>
      </c>
      <c r="J8" s="23">
        <v>2972714.26</v>
      </c>
      <c r="K8" s="23"/>
      <c r="L8" s="23"/>
      <c r="M8" s="23"/>
      <c r="N8" s="23"/>
      <c r="O8" s="23"/>
      <c r="P8" s="23"/>
      <c r="Q8" s="23"/>
      <c r="R8" s="23"/>
      <c r="S8" s="23"/>
    </row>
    <row r="9" ht="18.75" customHeight="1" spans="1:19">
      <c r="A9" s="196" t="s">
        <v>56</v>
      </c>
      <c r="B9" s="197"/>
      <c r="C9" s="23">
        <v>5264019.23</v>
      </c>
      <c r="D9" s="23">
        <v>5264019.23</v>
      </c>
      <c r="E9" s="23">
        <v>2291304.97</v>
      </c>
      <c r="F9" s="23"/>
      <c r="G9" s="23"/>
      <c r="H9" s="23"/>
      <c r="I9" s="23">
        <v>2972714.26</v>
      </c>
      <c r="J9" s="23">
        <v>2972714.26</v>
      </c>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4"/>
  <sheetViews>
    <sheetView showZeros="0" workbookViewId="0">
      <selection activeCell="F18" sqref="F1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2"/>
      <c r="H1" s="172"/>
      <c r="J1" s="172"/>
      <c r="O1" s="31" t="s">
        <v>72</v>
      </c>
    </row>
    <row r="2" ht="42" customHeight="1" spans="1:15">
      <c r="A2" s="4"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"单位名称："&amp;"沧源佤族自治县班洪乡卫生院"</f>
        <v>单位名称：沧源佤族自治县班洪乡卫生院</v>
      </c>
      <c r="B3" s="175"/>
      <c r="C3" s="61"/>
      <c r="D3" s="2"/>
      <c r="E3" s="61"/>
      <c r="F3" s="61"/>
      <c r="G3" s="61"/>
      <c r="H3" s="2"/>
      <c r="I3" s="61"/>
      <c r="J3" s="2"/>
      <c r="K3" s="61"/>
      <c r="L3" s="61"/>
      <c r="M3" s="181"/>
      <c r="N3" s="181"/>
      <c r="O3" s="31" t="s">
        <v>1</v>
      </c>
    </row>
    <row r="4" ht="18.75" customHeight="1" spans="1:15">
      <c r="A4" s="9" t="s">
        <v>73</v>
      </c>
      <c r="B4" s="9" t="s">
        <v>74</v>
      </c>
      <c r="C4" s="9" t="s">
        <v>56</v>
      </c>
      <c r="D4" s="11" t="s">
        <v>59</v>
      </c>
      <c r="E4" s="70" t="s">
        <v>75</v>
      </c>
      <c r="F4" s="139" t="s">
        <v>76</v>
      </c>
      <c r="G4" s="9" t="s">
        <v>60</v>
      </c>
      <c r="H4" s="9" t="s">
        <v>61</v>
      </c>
      <c r="I4" s="9" t="s">
        <v>77</v>
      </c>
      <c r="J4" s="11" t="s">
        <v>78</v>
      </c>
      <c r="K4" s="12"/>
      <c r="L4" s="12"/>
      <c r="M4" s="12"/>
      <c r="N4" s="12"/>
      <c r="O4" s="13"/>
    </row>
    <row r="5" ht="29.25" customHeight="1" spans="1:15">
      <c r="A5" s="17"/>
      <c r="B5" s="17"/>
      <c r="C5" s="17"/>
      <c r="D5" s="145" t="s">
        <v>58</v>
      </c>
      <c r="E5" s="89" t="s">
        <v>75</v>
      </c>
      <c r="F5" s="89" t="s">
        <v>76</v>
      </c>
      <c r="G5" s="17"/>
      <c r="H5" s="17"/>
      <c r="I5" s="17"/>
      <c r="J5" s="145" t="s">
        <v>58</v>
      </c>
      <c r="K5" s="39" t="s">
        <v>79</v>
      </c>
      <c r="L5" s="39" t="s">
        <v>80</v>
      </c>
      <c r="M5" s="39" t="s">
        <v>81</v>
      </c>
      <c r="N5" s="39" t="s">
        <v>82</v>
      </c>
      <c r="O5" s="39" t="s">
        <v>83</v>
      </c>
    </row>
    <row r="6" ht="18.75" customHeight="1" spans="1:15">
      <c r="A6" s="116">
        <v>1</v>
      </c>
      <c r="B6" s="116">
        <v>2</v>
      </c>
      <c r="C6" s="158">
        <v>3</v>
      </c>
      <c r="D6" s="158">
        <v>4</v>
      </c>
      <c r="E6" s="158">
        <v>5</v>
      </c>
      <c r="F6" s="158">
        <v>6</v>
      </c>
      <c r="G6" s="158">
        <v>7</v>
      </c>
      <c r="H6" s="158">
        <v>8</v>
      </c>
      <c r="I6" s="158">
        <v>9</v>
      </c>
      <c r="J6" s="158">
        <v>10</v>
      </c>
      <c r="K6" s="158">
        <v>11</v>
      </c>
      <c r="L6" s="158">
        <v>12</v>
      </c>
      <c r="M6" s="158">
        <v>13</v>
      </c>
      <c r="N6" s="158">
        <v>14</v>
      </c>
      <c r="O6" s="158">
        <v>15</v>
      </c>
    </row>
    <row r="7" ht="18.75" customHeight="1" spans="1:15">
      <c r="A7" s="170" t="s">
        <v>84</v>
      </c>
      <c r="B7" s="170" t="s">
        <v>85</v>
      </c>
      <c r="C7" s="23">
        <v>246540.88</v>
      </c>
      <c r="D7" s="23">
        <v>246540.88</v>
      </c>
      <c r="E7" s="23">
        <v>246540.88</v>
      </c>
      <c r="F7" s="23"/>
      <c r="G7" s="23"/>
      <c r="H7" s="23"/>
      <c r="I7" s="23"/>
      <c r="J7" s="23"/>
      <c r="K7" s="23"/>
      <c r="L7" s="23"/>
      <c r="M7" s="23"/>
      <c r="N7" s="23"/>
      <c r="O7" s="23"/>
    </row>
    <row r="8" ht="18.75" customHeight="1" spans="1:15">
      <c r="A8" s="215" t="s">
        <v>86</v>
      </c>
      <c r="B8" s="215" t="s">
        <v>87</v>
      </c>
      <c r="C8" s="23">
        <v>246540.88</v>
      </c>
      <c r="D8" s="23">
        <v>246540.88</v>
      </c>
      <c r="E8" s="23">
        <v>246540.88</v>
      </c>
      <c r="F8" s="23"/>
      <c r="G8" s="23"/>
      <c r="H8" s="23"/>
      <c r="I8" s="23"/>
      <c r="J8" s="23"/>
      <c r="K8" s="23"/>
      <c r="L8" s="23"/>
      <c r="M8" s="23"/>
      <c r="N8" s="23"/>
      <c r="O8" s="23"/>
    </row>
    <row r="9" ht="18.75" customHeight="1" spans="1:15">
      <c r="A9" s="216" t="s">
        <v>88</v>
      </c>
      <c r="B9" s="217" t="s">
        <v>89</v>
      </c>
      <c r="C9" s="23">
        <v>44130</v>
      </c>
      <c r="D9" s="23">
        <v>44130</v>
      </c>
      <c r="E9" s="23">
        <v>44130</v>
      </c>
      <c r="F9" s="23"/>
      <c r="G9" s="23"/>
      <c r="H9" s="23"/>
      <c r="I9" s="23"/>
      <c r="J9" s="23"/>
      <c r="K9" s="23"/>
      <c r="L9" s="23"/>
      <c r="M9" s="23"/>
      <c r="N9" s="23"/>
      <c r="O9" s="23"/>
    </row>
    <row r="10" ht="18.75" customHeight="1" spans="1:15">
      <c r="A10" s="216" t="s">
        <v>90</v>
      </c>
      <c r="B10" s="217" t="s">
        <v>91</v>
      </c>
      <c r="C10" s="23">
        <v>202410.88</v>
      </c>
      <c r="D10" s="23">
        <v>202410.88</v>
      </c>
      <c r="E10" s="23">
        <v>202410.88</v>
      </c>
      <c r="F10" s="23"/>
      <c r="G10" s="23"/>
      <c r="H10" s="23"/>
      <c r="I10" s="23"/>
      <c r="J10" s="23"/>
      <c r="K10" s="23"/>
      <c r="L10" s="23"/>
      <c r="M10" s="23"/>
      <c r="N10" s="23"/>
      <c r="O10" s="23"/>
    </row>
    <row r="11" ht="18.75" customHeight="1" spans="1:15">
      <c r="A11" s="170" t="s">
        <v>92</v>
      </c>
      <c r="B11" s="170" t="s">
        <v>93</v>
      </c>
      <c r="C11" s="23">
        <v>4865670.19</v>
      </c>
      <c r="D11" s="23">
        <v>1892955.93</v>
      </c>
      <c r="E11" s="23">
        <v>1887955.93</v>
      </c>
      <c r="F11" s="23">
        <v>5000</v>
      </c>
      <c r="G11" s="23"/>
      <c r="H11" s="23"/>
      <c r="I11" s="23"/>
      <c r="J11" s="23">
        <v>2972714.26</v>
      </c>
      <c r="K11" s="23">
        <v>2972714.26</v>
      </c>
      <c r="L11" s="23"/>
      <c r="M11" s="23"/>
      <c r="N11" s="23"/>
      <c r="O11" s="23"/>
    </row>
    <row r="12" ht="18.75" customHeight="1" spans="1:15">
      <c r="A12" s="215" t="s">
        <v>94</v>
      </c>
      <c r="B12" s="215" t="s">
        <v>95</v>
      </c>
      <c r="C12" s="23">
        <v>4745004.22</v>
      </c>
      <c r="D12" s="23">
        <v>1772289.96</v>
      </c>
      <c r="E12" s="23">
        <v>1772289.96</v>
      </c>
      <c r="F12" s="23"/>
      <c r="G12" s="23"/>
      <c r="H12" s="23"/>
      <c r="I12" s="23"/>
      <c r="J12" s="23">
        <v>2972714.26</v>
      </c>
      <c r="K12" s="23">
        <v>2972714.26</v>
      </c>
      <c r="L12" s="23"/>
      <c r="M12" s="23"/>
      <c r="N12" s="23"/>
      <c r="O12" s="23"/>
    </row>
    <row r="13" ht="18.75" customHeight="1" spans="1:15">
      <c r="A13" s="216" t="s">
        <v>96</v>
      </c>
      <c r="B13" s="217" t="s">
        <v>97</v>
      </c>
      <c r="C13" s="23">
        <v>4584804.22</v>
      </c>
      <c r="D13" s="23">
        <v>1612089.96</v>
      </c>
      <c r="E13" s="23">
        <v>1612089.96</v>
      </c>
      <c r="F13" s="23"/>
      <c r="G13" s="23"/>
      <c r="H13" s="23"/>
      <c r="I13" s="23"/>
      <c r="J13" s="23">
        <v>2972714.26</v>
      </c>
      <c r="K13" s="23">
        <v>2972714.26</v>
      </c>
      <c r="L13" s="23"/>
      <c r="M13" s="23"/>
      <c r="N13" s="23"/>
      <c r="O13" s="23"/>
    </row>
    <row r="14" ht="18.75" customHeight="1" spans="1:15">
      <c r="A14" s="216" t="s">
        <v>98</v>
      </c>
      <c r="B14" s="217" t="s">
        <v>99</v>
      </c>
      <c r="C14" s="23">
        <v>160200</v>
      </c>
      <c r="D14" s="23">
        <v>160200</v>
      </c>
      <c r="E14" s="23">
        <v>160200</v>
      </c>
      <c r="F14" s="23"/>
      <c r="G14" s="23"/>
      <c r="H14" s="23"/>
      <c r="I14" s="23"/>
      <c r="J14" s="23"/>
      <c r="K14" s="23"/>
      <c r="L14" s="23"/>
      <c r="M14" s="23"/>
      <c r="N14" s="23"/>
      <c r="O14" s="23"/>
    </row>
    <row r="15" ht="18.75" customHeight="1" spans="1:15">
      <c r="A15" s="215" t="s">
        <v>100</v>
      </c>
      <c r="B15" s="215" t="s">
        <v>101</v>
      </c>
      <c r="C15" s="23">
        <v>24440</v>
      </c>
      <c r="D15" s="23">
        <v>24440</v>
      </c>
      <c r="E15" s="23">
        <v>19440</v>
      </c>
      <c r="F15" s="23">
        <v>5000</v>
      </c>
      <c r="G15" s="23"/>
      <c r="H15" s="23"/>
      <c r="I15" s="23"/>
      <c r="J15" s="23"/>
      <c r="K15" s="23"/>
      <c r="L15" s="23"/>
      <c r="M15" s="23"/>
      <c r="N15" s="23"/>
      <c r="O15" s="23"/>
    </row>
    <row r="16" ht="18.75" customHeight="1" spans="1:15">
      <c r="A16" s="216" t="s">
        <v>102</v>
      </c>
      <c r="B16" s="217" t="s">
        <v>103</v>
      </c>
      <c r="C16" s="23">
        <v>24440</v>
      </c>
      <c r="D16" s="23">
        <v>24440</v>
      </c>
      <c r="E16" s="23">
        <v>19440</v>
      </c>
      <c r="F16" s="23">
        <v>5000</v>
      </c>
      <c r="G16" s="23"/>
      <c r="H16" s="23"/>
      <c r="I16" s="23"/>
      <c r="J16" s="23"/>
      <c r="K16" s="23"/>
      <c r="L16" s="23"/>
      <c r="M16" s="23"/>
      <c r="N16" s="23"/>
      <c r="O16" s="23"/>
    </row>
    <row r="17" ht="18.75" customHeight="1" spans="1:15">
      <c r="A17" s="215" t="s">
        <v>104</v>
      </c>
      <c r="B17" s="215" t="s">
        <v>105</v>
      </c>
      <c r="C17" s="23">
        <v>96225.97</v>
      </c>
      <c r="D17" s="23">
        <v>96225.97</v>
      </c>
      <c r="E17" s="23">
        <v>96225.97</v>
      </c>
      <c r="F17" s="23"/>
      <c r="G17" s="23"/>
      <c r="H17" s="23"/>
      <c r="I17" s="23"/>
      <c r="J17" s="23"/>
      <c r="K17" s="23"/>
      <c r="L17" s="23"/>
      <c r="M17" s="23"/>
      <c r="N17" s="23"/>
      <c r="O17" s="23"/>
    </row>
    <row r="18" ht="18.75" customHeight="1" spans="1:15">
      <c r="A18" s="216" t="s">
        <v>106</v>
      </c>
      <c r="B18" s="217" t="s">
        <v>107</v>
      </c>
      <c r="C18" s="23"/>
      <c r="D18" s="23"/>
      <c r="E18" s="23"/>
      <c r="F18" s="23"/>
      <c r="G18" s="23"/>
      <c r="H18" s="23"/>
      <c r="I18" s="23"/>
      <c r="J18" s="23"/>
      <c r="K18" s="23"/>
      <c r="L18" s="23"/>
      <c r="M18" s="23"/>
      <c r="N18" s="23"/>
      <c r="O18" s="23"/>
    </row>
    <row r="19" ht="18.75" customHeight="1" spans="1:15">
      <c r="A19" s="216" t="s">
        <v>108</v>
      </c>
      <c r="B19" s="217" t="s">
        <v>109</v>
      </c>
      <c r="C19" s="23">
        <v>89819.83</v>
      </c>
      <c r="D19" s="23">
        <v>89819.83</v>
      </c>
      <c r="E19" s="23">
        <v>89819.83</v>
      </c>
      <c r="F19" s="23"/>
      <c r="G19" s="23"/>
      <c r="H19" s="23"/>
      <c r="I19" s="23"/>
      <c r="J19" s="23"/>
      <c r="K19" s="23"/>
      <c r="L19" s="23"/>
      <c r="M19" s="23"/>
      <c r="N19" s="23"/>
      <c r="O19" s="23"/>
    </row>
    <row r="20" ht="18.75" customHeight="1" spans="1:15">
      <c r="A20" s="216" t="s">
        <v>110</v>
      </c>
      <c r="B20" s="217" t="s">
        <v>111</v>
      </c>
      <c r="C20" s="23">
        <v>6406.14</v>
      </c>
      <c r="D20" s="23">
        <v>6406.14</v>
      </c>
      <c r="E20" s="23">
        <v>6406.14</v>
      </c>
      <c r="F20" s="23"/>
      <c r="G20" s="23"/>
      <c r="H20" s="23"/>
      <c r="I20" s="23"/>
      <c r="J20" s="23"/>
      <c r="K20" s="23"/>
      <c r="L20" s="23"/>
      <c r="M20" s="23"/>
      <c r="N20" s="23"/>
      <c r="O20" s="23"/>
    </row>
    <row r="21" ht="18.75" customHeight="1" spans="1:15">
      <c r="A21" s="170" t="s">
        <v>112</v>
      </c>
      <c r="B21" s="170" t="s">
        <v>113</v>
      </c>
      <c r="C21" s="23">
        <v>151808.16</v>
      </c>
      <c r="D21" s="23">
        <v>151808.16</v>
      </c>
      <c r="E21" s="23">
        <v>151808.16</v>
      </c>
      <c r="F21" s="23"/>
      <c r="G21" s="23"/>
      <c r="H21" s="23"/>
      <c r="I21" s="23"/>
      <c r="J21" s="23"/>
      <c r="K21" s="23"/>
      <c r="L21" s="23"/>
      <c r="M21" s="23"/>
      <c r="N21" s="23"/>
      <c r="O21" s="23"/>
    </row>
    <row r="22" ht="18.75" customHeight="1" spans="1:15">
      <c r="A22" s="215" t="s">
        <v>114</v>
      </c>
      <c r="B22" s="215" t="s">
        <v>115</v>
      </c>
      <c r="C22" s="23">
        <v>151808.16</v>
      </c>
      <c r="D22" s="23">
        <v>151808.16</v>
      </c>
      <c r="E22" s="23">
        <v>151808.16</v>
      </c>
      <c r="F22" s="23"/>
      <c r="G22" s="23"/>
      <c r="H22" s="23"/>
      <c r="I22" s="23"/>
      <c r="J22" s="23"/>
      <c r="K22" s="23"/>
      <c r="L22" s="23"/>
      <c r="M22" s="23"/>
      <c r="N22" s="23"/>
      <c r="O22" s="23"/>
    </row>
    <row r="23" ht="18.75" customHeight="1" spans="1:15">
      <c r="A23" s="216" t="s">
        <v>116</v>
      </c>
      <c r="B23" s="217" t="s">
        <v>117</v>
      </c>
      <c r="C23" s="23">
        <v>151808.16</v>
      </c>
      <c r="D23" s="23">
        <v>151808.16</v>
      </c>
      <c r="E23" s="23">
        <v>151808.16</v>
      </c>
      <c r="F23" s="23"/>
      <c r="G23" s="23"/>
      <c r="H23" s="23"/>
      <c r="I23" s="23"/>
      <c r="J23" s="23"/>
      <c r="K23" s="23"/>
      <c r="L23" s="23"/>
      <c r="M23" s="23"/>
      <c r="N23" s="23"/>
      <c r="O23" s="23"/>
    </row>
    <row r="24" ht="18.75" customHeight="1" spans="1:15">
      <c r="A24" s="179" t="s">
        <v>118</v>
      </c>
      <c r="B24" s="180" t="s">
        <v>118</v>
      </c>
      <c r="C24" s="23">
        <v>5264019.23</v>
      </c>
      <c r="D24" s="23">
        <v>2291304.97</v>
      </c>
      <c r="E24" s="23">
        <v>2286304.97</v>
      </c>
      <c r="F24" s="23">
        <v>5000</v>
      </c>
      <c r="G24" s="23"/>
      <c r="H24" s="23"/>
      <c r="I24" s="23"/>
      <c r="J24" s="23">
        <v>2972714.26</v>
      </c>
      <c r="K24" s="23">
        <v>2972714.26</v>
      </c>
      <c r="L24" s="23"/>
      <c r="M24" s="23"/>
      <c r="N24" s="23"/>
      <c r="O24" s="23"/>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25" workbookViewId="0">
      <selection activeCell="F18" sqref="F1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1" t="s">
        <v>119</v>
      </c>
    </row>
    <row r="2" ht="36" customHeight="1" spans="1:4">
      <c r="A2" s="4" t="str">
        <f>"2025"&amp;"年部门财政拨款收支预算总表"</f>
        <v>2025年部门财政拨款收支预算总表</v>
      </c>
      <c r="B2" s="161"/>
      <c r="C2" s="161"/>
      <c r="D2" s="161"/>
    </row>
    <row r="3" ht="18.75" customHeight="1" spans="1:4">
      <c r="A3" s="6" t="str">
        <f>"单位名称："&amp;"沧源佤族自治县班洪乡卫生院"</f>
        <v>单位名称：沧源佤族自治县班洪乡卫生院</v>
      </c>
      <c r="B3" s="162"/>
      <c r="C3" s="162"/>
      <c r="D3" s="31" t="s">
        <v>1</v>
      </c>
    </row>
    <row r="4" ht="18.75" customHeight="1" spans="1:4">
      <c r="A4" s="11" t="s">
        <v>2</v>
      </c>
      <c r="B4" s="13"/>
      <c r="C4" s="11" t="s">
        <v>3</v>
      </c>
      <c r="D4" s="13"/>
    </row>
    <row r="5" ht="18.75" customHeight="1" spans="1:4">
      <c r="A5" s="25" t="s">
        <v>4</v>
      </c>
      <c r="B5" s="103" t="str">
        <f t="shared" ref="B5:D5" si="0">"2025"&amp;"年预算数"</f>
        <v>2025年预算数</v>
      </c>
      <c r="C5" s="25" t="s">
        <v>120</v>
      </c>
      <c r="D5" s="103" t="str">
        <f t="shared" si="0"/>
        <v>2025年预算数</v>
      </c>
    </row>
    <row r="6" ht="18.75" customHeight="1" spans="1:4">
      <c r="A6" s="27"/>
      <c r="B6" s="17"/>
      <c r="C6" s="27"/>
      <c r="D6" s="17"/>
    </row>
    <row r="7" ht="18.75" customHeight="1" spans="1:4">
      <c r="A7" s="163" t="s">
        <v>121</v>
      </c>
      <c r="B7" s="23">
        <v>2291304.97</v>
      </c>
      <c r="C7" s="164" t="s">
        <v>122</v>
      </c>
      <c r="D7" s="23">
        <v>2291304.97</v>
      </c>
    </row>
    <row r="8" ht="18.75" customHeight="1" spans="1:4">
      <c r="A8" s="165" t="s">
        <v>123</v>
      </c>
      <c r="B8" s="23">
        <v>2291304.97</v>
      </c>
      <c r="C8" s="164" t="s">
        <v>124</v>
      </c>
      <c r="D8" s="23"/>
    </row>
    <row r="9" ht="18.75" customHeight="1" spans="1:4">
      <c r="A9" s="165" t="s">
        <v>125</v>
      </c>
      <c r="B9" s="23"/>
      <c r="C9" s="164" t="s">
        <v>126</v>
      </c>
      <c r="D9" s="23"/>
    </row>
    <row r="10" ht="18.75" customHeight="1" spans="1:4">
      <c r="A10" s="165" t="s">
        <v>127</v>
      </c>
      <c r="B10" s="23"/>
      <c r="C10" s="164" t="s">
        <v>128</v>
      </c>
      <c r="D10" s="23"/>
    </row>
    <row r="11" ht="18.75" customHeight="1" spans="1:4">
      <c r="A11" s="165" t="s">
        <v>129</v>
      </c>
      <c r="B11" s="23"/>
      <c r="C11" s="164" t="s">
        <v>130</v>
      </c>
      <c r="D11" s="23"/>
    </row>
    <row r="12" ht="18.75" customHeight="1" spans="1:4">
      <c r="A12" s="165" t="s">
        <v>123</v>
      </c>
      <c r="B12" s="23"/>
      <c r="C12" s="164" t="s">
        <v>131</v>
      </c>
      <c r="D12" s="23"/>
    </row>
    <row r="13" ht="18.75" customHeight="1" spans="1:4">
      <c r="A13" s="165" t="s">
        <v>125</v>
      </c>
      <c r="B13" s="23"/>
      <c r="C13" s="164" t="s">
        <v>132</v>
      </c>
      <c r="D13" s="23"/>
    </row>
    <row r="14" ht="18.75" customHeight="1" spans="1:4">
      <c r="A14" s="165" t="s">
        <v>127</v>
      </c>
      <c r="B14" s="23"/>
      <c r="C14" s="164" t="s">
        <v>133</v>
      </c>
      <c r="D14" s="23"/>
    </row>
    <row r="15" ht="18.75" customHeight="1" spans="1:4">
      <c r="A15" s="166"/>
      <c r="B15" s="23"/>
      <c r="C15" s="21" t="s">
        <v>134</v>
      </c>
      <c r="D15" s="23">
        <v>246540.88</v>
      </c>
    </row>
    <row r="16" ht="18.75" customHeight="1" spans="1:4">
      <c r="A16" s="167"/>
      <c r="B16" s="23"/>
      <c r="C16" s="21" t="s">
        <v>135</v>
      </c>
      <c r="D16" s="23">
        <v>1892955.93</v>
      </c>
    </row>
    <row r="17" ht="18.75" customHeight="1" spans="1:4">
      <c r="A17" s="168"/>
      <c r="B17" s="23"/>
      <c r="C17" s="21" t="s">
        <v>136</v>
      </c>
      <c r="D17" s="23"/>
    </row>
    <row r="18" ht="18.75" customHeight="1" spans="1:4">
      <c r="A18" s="168"/>
      <c r="B18" s="23"/>
      <c r="C18" s="21" t="s">
        <v>137</v>
      </c>
      <c r="D18" s="23"/>
    </row>
    <row r="19" ht="18.75" customHeight="1" spans="1:4">
      <c r="A19" s="168"/>
      <c r="B19" s="23"/>
      <c r="C19" s="21" t="s">
        <v>138</v>
      </c>
      <c r="D19" s="23"/>
    </row>
    <row r="20" ht="18.75" customHeight="1" spans="1:4">
      <c r="A20" s="168"/>
      <c r="B20" s="23"/>
      <c r="C20" s="21" t="s">
        <v>139</v>
      </c>
      <c r="D20" s="23"/>
    </row>
    <row r="21" ht="18.75" customHeight="1" spans="1:4">
      <c r="A21" s="168"/>
      <c r="B21" s="23"/>
      <c r="C21" s="21" t="s">
        <v>140</v>
      </c>
      <c r="D21" s="23"/>
    </row>
    <row r="22" ht="18.75" customHeight="1" spans="1:4">
      <c r="A22" s="168"/>
      <c r="B22" s="23"/>
      <c r="C22" s="21" t="s">
        <v>141</v>
      </c>
      <c r="D22" s="23"/>
    </row>
    <row r="23" ht="18.75" customHeight="1" spans="1:4">
      <c r="A23" s="168"/>
      <c r="B23" s="23"/>
      <c r="C23" s="21" t="s">
        <v>142</v>
      </c>
      <c r="D23" s="23"/>
    </row>
    <row r="24" ht="18.75" customHeight="1" spans="1:4">
      <c r="A24" s="168"/>
      <c r="B24" s="23"/>
      <c r="C24" s="21" t="s">
        <v>143</v>
      </c>
      <c r="D24" s="23"/>
    </row>
    <row r="25" ht="18.75" customHeight="1" spans="1:4">
      <c r="A25" s="168"/>
      <c r="B25" s="23"/>
      <c r="C25" s="21" t="s">
        <v>144</v>
      </c>
      <c r="D25" s="23"/>
    </row>
    <row r="26" ht="18.75" customHeight="1" spans="1:4">
      <c r="A26" s="168"/>
      <c r="B26" s="23"/>
      <c r="C26" s="21" t="s">
        <v>145</v>
      </c>
      <c r="D26" s="23">
        <v>151808.16</v>
      </c>
    </row>
    <row r="27" ht="18.75" customHeight="1" spans="1:4">
      <c r="A27" s="166"/>
      <c r="B27" s="23"/>
      <c r="C27" s="21" t="s">
        <v>146</v>
      </c>
      <c r="D27" s="23"/>
    </row>
    <row r="28" ht="18.75" customHeight="1" spans="1:4">
      <c r="A28" s="167"/>
      <c r="B28" s="23"/>
      <c r="C28" s="21" t="s">
        <v>147</v>
      </c>
      <c r="D28" s="23"/>
    </row>
    <row r="29" ht="18.75" customHeight="1" spans="1:4">
      <c r="A29" s="168"/>
      <c r="B29" s="23"/>
      <c r="C29" s="21" t="s">
        <v>148</v>
      </c>
      <c r="D29" s="23"/>
    </row>
    <row r="30" ht="18.75" customHeight="1" spans="1:4">
      <c r="A30" s="168"/>
      <c r="B30" s="23"/>
      <c r="C30" s="21" t="s">
        <v>149</v>
      </c>
      <c r="D30" s="23"/>
    </row>
    <row r="31" ht="18.75" customHeight="1" spans="1:4">
      <c r="A31" s="168"/>
      <c r="B31" s="23"/>
      <c r="C31" s="21" t="s">
        <v>150</v>
      </c>
      <c r="D31" s="23"/>
    </row>
    <row r="32" ht="18.75" customHeight="1" spans="1:4">
      <c r="A32" s="168"/>
      <c r="B32" s="23"/>
      <c r="C32" s="21" t="s">
        <v>151</v>
      </c>
      <c r="D32" s="23"/>
    </row>
    <row r="33" ht="18.75" customHeight="1" spans="1:4">
      <c r="A33" s="168"/>
      <c r="B33" s="23"/>
      <c r="C33" s="21" t="s">
        <v>152</v>
      </c>
      <c r="D33" s="23"/>
    </row>
    <row r="34" ht="18.75" customHeight="1" spans="1:4">
      <c r="A34" s="166"/>
      <c r="B34" s="169"/>
      <c r="C34" s="21" t="s">
        <v>153</v>
      </c>
      <c r="D34" s="169"/>
    </row>
    <row r="35" ht="18.75" customHeight="1" spans="1:4">
      <c r="A35" s="166"/>
      <c r="B35" s="23"/>
      <c r="C35" s="170" t="s">
        <v>154</v>
      </c>
      <c r="D35" s="23"/>
    </row>
    <row r="36" ht="18.75" customHeight="1" spans="1:4">
      <c r="A36" s="167" t="s">
        <v>155</v>
      </c>
      <c r="B36" s="171">
        <v>2291304.97</v>
      </c>
      <c r="C36" s="166" t="s">
        <v>52</v>
      </c>
      <c r="D36" s="171">
        <v>2291304.97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3"/>
  <sheetViews>
    <sheetView showZeros="0" workbookViewId="0">
      <selection activeCell="F33" sqref="F33"/>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2"/>
      <c r="B1" s="152"/>
      <c r="C1" s="152"/>
      <c r="D1" s="48"/>
      <c r="E1" s="152"/>
      <c r="F1" s="51"/>
      <c r="G1" s="31" t="s">
        <v>156</v>
      </c>
    </row>
    <row r="2" ht="39" customHeight="1" spans="1:7">
      <c r="A2" s="4" t="str">
        <f>"2025"&amp;"年一般公共预算支出预算表（按功能科目分类）"</f>
        <v>2025年一般公共预算支出预算表（按功能科目分类）</v>
      </c>
      <c r="B2" s="102"/>
      <c r="C2" s="102"/>
      <c r="D2" s="102"/>
      <c r="E2" s="102"/>
      <c r="F2" s="102"/>
      <c r="G2" s="102"/>
    </row>
    <row r="3" ht="18.75" customHeight="1" spans="1:7">
      <c r="A3" s="6" t="str">
        <f>"单位名称："&amp;"沧源佤族自治县班洪乡卫生院"</f>
        <v>单位名称：沧源佤族自治县班洪乡卫生院</v>
      </c>
      <c r="B3" s="153"/>
      <c r="C3" s="48"/>
      <c r="D3" s="48"/>
      <c r="E3" s="48"/>
      <c r="F3" s="51"/>
      <c r="G3" s="31" t="s">
        <v>1</v>
      </c>
    </row>
    <row r="4" ht="18.75" customHeight="1" spans="1:7">
      <c r="A4" s="154" t="s">
        <v>157</v>
      </c>
      <c r="B4" s="155"/>
      <c r="C4" s="103" t="s">
        <v>56</v>
      </c>
      <c r="D4" s="133" t="s">
        <v>75</v>
      </c>
      <c r="E4" s="12"/>
      <c r="F4" s="13"/>
      <c r="G4" s="126" t="s">
        <v>76</v>
      </c>
    </row>
    <row r="5" ht="18.75" customHeight="1" spans="1:7">
      <c r="A5" s="156" t="s">
        <v>73</v>
      </c>
      <c r="B5" s="156" t="s">
        <v>74</v>
      </c>
      <c r="C5" s="27"/>
      <c r="D5" s="145" t="s">
        <v>58</v>
      </c>
      <c r="E5" s="145" t="s">
        <v>158</v>
      </c>
      <c r="F5" s="145" t="s">
        <v>159</v>
      </c>
      <c r="G5" s="90"/>
    </row>
    <row r="6" ht="18.75" customHeight="1" spans="1:7">
      <c r="A6" s="157" t="s">
        <v>160</v>
      </c>
      <c r="B6" s="157" t="s">
        <v>161</v>
      </c>
      <c r="C6" s="157" t="s">
        <v>162</v>
      </c>
      <c r="D6" s="158">
        <v>4</v>
      </c>
      <c r="E6" s="159" t="s">
        <v>163</v>
      </c>
      <c r="F6" s="159" t="s">
        <v>164</v>
      </c>
      <c r="G6" s="157" t="s">
        <v>165</v>
      </c>
    </row>
    <row r="7" ht="18.75" customHeight="1" spans="1:7">
      <c r="A7" s="117" t="s">
        <v>84</v>
      </c>
      <c r="B7" s="117" t="s">
        <v>85</v>
      </c>
      <c r="C7" s="23">
        <v>246540.88</v>
      </c>
      <c r="D7" s="23">
        <v>246540.88</v>
      </c>
      <c r="E7" s="23">
        <v>246540.88</v>
      </c>
      <c r="F7" s="23"/>
      <c r="G7" s="23"/>
    </row>
    <row r="8" ht="18.75" customHeight="1" spans="1:7">
      <c r="A8" s="160" t="s">
        <v>86</v>
      </c>
      <c r="B8" s="160" t="s">
        <v>87</v>
      </c>
      <c r="C8" s="23">
        <v>246540.88</v>
      </c>
      <c r="D8" s="23">
        <v>246540.88</v>
      </c>
      <c r="E8" s="23">
        <v>246540.88</v>
      </c>
      <c r="F8" s="23"/>
      <c r="G8" s="23"/>
    </row>
    <row r="9" ht="18.75" customHeight="1" spans="1:7">
      <c r="A9" s="119" t="s">
        <v>88</v>
      </c>
      <c r="B9" s="119" t="s">
        <v>89</v>
      </c>
      <c r="C9" s="23">
        <v>44130</v>
      </c>
      <c r="D9" s="23">
        <v>44130</v>
      </c>
      <c r="E9" s="23">
        <v>44130</v>
      </c>
      <c r="F9" s="23"/>
      <c r="G9" s="23"/>
    </row>
    <row r="10" ht="18.75" customHeight="1" spans="1:7">
      <c r="A10" s="119" t="s">
        <v>90</v>
      </c>
      <c r="B10" s="119" t="s">
        <v>91</v>
      </c>
      <c r="C10" s="23">
        <v>202410.88</v>
      </c>
      <c r="D10" s="23">
        <v>202410.88</v>
      </c>
      <c r="E10" s="23">
        <v>202410.88</v>
      </c>
      <c r="F10" s="23"/>
      <c r="G10" s="23"/>
    </row>
    <row r="11" ht="18.75" customHeight="1" spans="1:7">
      <c r="A11" s="117" t="s">
        <v>92</v>
      </c>
      <c r="B11" s="117" t="s">
        <v>93</v>
      </c>
      <c r="C11" s="23">
        <v>1892955.93</v>
      </c>
      <c r="D11" s="23">
        <v>1887955.93</v>
      </c>
      <c r="E11" s="23">
        <v>1877893.45</v>
      </c>
      <c r="F11" s="23">
        <v>10062.48</v>
      </c>
      <c r="G11" s="23">
        <v>5000</v>
      </c>
    </row>
    <row r="12" ht="18.75" customHeight="1" spans="1:7">
      <c r="A12" s="160" t="s">
        <v>94</v>
      </c>
      <c r="B12" s="160" t="s">
        <v>95</v>
      </c>
      <c r="C12" s="23">
        <v>1772289.96</v>
      </c>
      <c r="D12" s="23">
        <v>1772289.96</v>
      </c>
      <c r="E12" s="23">
        <v>1762227.48</v>
      </c>
      <c r="F12" s="23">
        <v>10062.48</v>
      </c>
      <c r="G12" s="23"/>
    </row>
    <row r="13" ht="18.75" customHeight="1" spans="1:7">
      <c r="A13" s="119" t="s">
        <v>96</v>
      </c>
      <c r="B13" s="119" t="s">
        <v>97</v>
      </c>
      <c r="C13" s="23">
        <v>1612089.96</v>
      </c>
      <c r="D13" s="23">
        <v>1612089.96</v>
      </c>
      <c r="E13" s="23">
        <v>1602027.48</v>
      </c>
      <c r="F13" s="23">
        <v>10062.48</v>
      </c>
      <c r="G13" s="23"/>
    </row>
    <row r="14" ht="18.75" customHeight="1" spans="1:7">
      <c r="A14" s="119" t="s">
        <v>98</v>
      </c>
      <c r="B14" s="119" t="s">
        <v>99</v>
      </c>
      <c r="C14" s="23">
        <v>160200</v>
      </c>
      <c r="D14" s="23">
        <v>160200</v>
      </c>
      <c r="E14" s="23">
        <v>160200</v>
      </c>
      <c r="F14" s="23"/>
      <c r="G14" s="23"/>
    </row>
    <row r="15" ht="18.75" customHeight="1" spans="1:7">
      <c r="A15" s="160" t="s">
        <v>100</v>
      </c>
      <c r="B15" s="160" t="s">
        <v>101</v>
      </c>
      <c r="C15" s="23">
        <v>24440</v>
      </c>
      <c r="D15" s="23">
        <v>19440</v>
      </c>
      <c r="E15" s="23">
        <v>19440</v>
      </c>
      <c r="F15" s="23"/>
      <c r="G15" s="23">
        <v>5000</v>
      </c>
    </row>
    <row r="16" ht="18.75" customHeight="1" spans="1:7">
      <c r="A16" s="119" t="s">
        <v>102</v>
      </c>
      <c r="B16" s="119" t="s">
        <v>103</v>
      </c>
      <c r="C16" s="23">
        <v>24440</v>
      </c>
      <c r="D16" s="23">
        <v>19440</v>
      </c>
      <c r="E16" s="23">
        <v>19440</v>
      </c>
      <c r="F16" s="23"/>
      <c r="G16" s="23">
        <v>5000</v>
      </c>
    </row>
    <row r="17" ht="18.75" customHeight="1" spans="1:7">
      <c r="A17" s="160" t="s">
        <v>104</v>
      </c>
      <c r="B17" s="160" t="s">
        <v>105</v>
      </c>
      <c r="C17" s="23">
        <v>96225.97</v>
      </c>
      <c r="D17" s="23">
        <v>96225.97</v>
      </c>
      <c r="E17" s="23">
        <v>96225.97</v>
      </c>
      <c r="F17" s="23"/>
      <c r="G17" s="23"/>
    </row>
    <row r="18" ht="18.75" customHeight="1" spans="1:7">
      <c r="A18" s="119" t="s">
        <v>108</v>
      </c>
      <c r="B18" s="119" t="s">
        <v>109</v>
      </c>
      <c r="C18" s="23">
        <v>89819.83</v>
      </c>
      <c r="D18" s="23">
        <v>89819.83</v>
      </c>
      <c r="E18" s="23">
        <v>89819.83</v>
      </c>
      <c r="F18" s="23"/>
      <c r="G18" s="23"/>
    </row>
    <row r="19" ht="18.75" customHeight="1" spans="1:7">
      <c r="A19" s="119" t="s">
        <v>110</v>
      </c>
      <c r="B19" s="119" t="s">
        <v>111</v>
      </c>
      <c r="C19" s="23">
        <v>6406.14</v>
      </c>
      <c r="D19" s="23">
        <v>6406.14</v>
      </c>
      <c r="E19" s="23">
        <v>6406.14</v>
      </c>
      <c r="F19" s="23"/>
      <c r="G19" s="23"/>
    </row>
    <row r="20" ht="18.75" customHeight="1" spans="1:7">
      <c r="A20" s="117" t="s">
        <v>112</v>
      </c>
      <c r="B20" s="117" t="s">
        <v>113</v>
      </c>
      <c r="C20" s="23">
        <v>151808.16</v>
      </c>
      <c r="D20" s="23">
        <v>151808.16</v>
      </c>
      <c r="E20" s="23">
        <v>151808.16</v>
      </c>
      <c r="F20" s="23"/>
      <c r="G20" s="23"/>
    </row>
    <row r="21" ht="18.75" customHeight="1" spans="1:7">
      <c r="A21" s="160" t="s">
        <v>114</v>
      </c>
      <c r="B21" s="160" t="s">
        <v>115</v>
      </c>
      <c r="C21" s="23">
        <v>151808.16</v>
      </c>
      <c r="D21" s="23">
        <v>151808.16</v>
      </c>
      <c r="E21" s="23">
        <v>151808.16</v>
      </c>
      <c r="F21" s="23"/>
      <c r="G21" s="23"/>
    </row>
    <row r="22" ht="18.75" customHeight="1" spans="1:7">
      <c r="A22" s="119" t="s">
        <v>116</v>
      </c>
      <c r="B22" s="119" t="s">
        <v>117</v>
      </c>
      <c r="C22" s="23">
        <v>151808.16</v>
      </c>
      <c r="D22" s="23">
        <v>151808.16</v>
      </c>
      <c r="E22" s="23">
        <v>151808.16</v>
      </c>
      <c r="F22" s="23"/>
      <c r="G22" s="23"/>
    </row>
    <row r="23" ht="18.75" customHeight="1" spans="1:7">
      <c r="A23" s="44" t="s">
        <v>56</v>
      </c>
      <c r="B23" s="44"/>
      <c r="C23" s="23">
        <v>2291304.97</v>
      </c>
      <c r="D23" s="23">
        <v>2286304.97</v>
      </c>
      <c r="E23" s="23">
        <v>2276242.49</v>
      </c>
      <c r="F23" s="23">
        <v>10062.48</v>
      </c>
      <c r="G23" s="23">
        <v>5000</v>
      </c>
    </row>
  </sheetData>
  <mergeCells count="7">
    <mergeCell ref="A2:G2"/>
    <mergeCell ref="A3:E3"/>
    <mergeCell ref="A4:B4"/>
    <mergeCell ref="D4:F4"/>
    <mergeCell ref="A23:B2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F18" sqref="F18"/>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1"/>
      <c r="D1" s="142"/>
      <c r="G1" s="143" t="s">
        <v>166</v>
      </c>
    </row>
    <row r="2" ht="39" customHeight="1" spans="1:7">
      <c r="A2" s="131" t="str">
        <f>"2025"&amp;"年“三公”经费支出预算表"</f>
        <v>2025年“三公”经费支出预算表</v>
      </c>
      <c r="B2" s="65"/>
      <c r="C2" s="65"/>
      <c r="D2" s="65"/>
      <c r="E2" s="65"/>
      <c r="F2" s="65"/>
      <c r="G2" s="65"/>
    </row>
    <row r="3" ht="18.75" customHeight="1" spans="1:7">
      <c r="A3" s="33" t="str">
        <f>"单位名称："&amp;"沧源佤族自治县班洪乡卫生院"</f>
        <v>单位名称：沧源佤族自治县班洪乡卫生院</v>
      </c>
      <c r="B3" s="141"/>
      <c r="C3" s="141"/>
      <c r="D3" s="61"/>
      <c r="E3" s="2"/>
      <c r="G3" s="143" t="s">
        <v>167</v>
      </c>
    </row>
    <row r="4" ht="18.75" customHeight="1" spans="1:7">
      <c r="A4" s="9" t="s">
        <v>168</v>
      </c>
      <c r="B4" s="9" t="s">
        <v>169</v>
      </c>
      <c r="C4" s="25" t="s">
        <v>170</v>
      </c>
      <c r="D4" s="11" t="s">
        <v>171</v>
      </c>
      <c r="E4" s="12"/>
      <c r="F4" s="13"/>
      <c r="G4" s="25" t="s">
        <v>172</v>
      </c>
    </row>
    <row r="5" ht="18.75" customHeight="1" spans="1:7">
      <c r="A5" s="16"/>
      <c r="B5" s="144"/>
      <c r="C5" s="27"/>
      <c r="D5" s="145" t="s">
        <v>58</v>
      </c>
      <c r="E5" s="145" t="s">
        <v>173</v>
      </c>
      <c r="F5" s="145" t="s">
        <v>174</v>
      </c>
      <c r="G5" s="27"/>
    </row>
    <row r="6" ht="18.75" customHeight="1" spans="1:7">
      <c r="A6" s="146" t="s">
        <v>56</v>
      </c>
      <c r="B6" s="147">
        <v>1</v>
      </c>
      <c r="C6" s="148">
        <v>2</v>
      </c>
      <c r="D6" s="149">
        <v>3</v>
      </c>
      <c r="E6" s="149">
        <v>4</v>
      </c>
      <c r="F6" s="149">
        <v>5</v>
      </c>
      <c r="G6" s="148">
        <v>6</v>
      </c>
    </row>
    <row r="7" ht="18.75" customHeight="1" spans="1:7">
      <c r="A7" s="146" t="s">
        <v>56</v>
      </c>
      <c r="B7" s="150">
        <v>2000</v>
      </c>
      <c r="C7" s="150"/>
      <c r="D7" s="150"/>
      <c r="E7" s="150"/>
      <c r="F7" s="150"/>
      <c r="G7" s="150">
        <v>2000</v>
      </c>
    </row>
    <row r="8" ht="18.75" customHeight="1" spans="1:7">
      <c r="A8" s="151" t="s">
        <v>175</v>
      </c>
      <c r="B8" s="150"/>
      <c r="C8" s="150"/>
      <c r="D8" s="150"/>
      <c r="E8" s="150"/>
      <c r="F8" s="150"/>
      <c r="G8" s="150"/>
    </row>
    <row r="9" ht="18.75" customHeight="1" spans="1:7">
      <c r="A9" s="151" t="s">
        <v>176</v>
      </c>
      <c r="B9" s="150"/>
      <c r="C9" s="150"/>
      <c r="D9" s="150"/>
      <c r="E9" s="150"/>
      <c r="F9" s="150"/>
      <c r="G9" s="150"/>
    </row>
    <row r="10" ht="18.75" customHeight="1" spans="1:7">
      <c r="A10" s="151" t="s">
        <v>177</v>
      </c>
      <c r="B10" s="150"/>
      <c r="C10" s="150"/>
      <c r="D10" s="150"/>
      <c r="E10" s="150"/>
      <c r="F10" s="150"/>
      <c r="G10" s="150"/>
    </row>
    <row r="11" ht="18.75" customHeight="1" spans="1:7">
      <c r="A11" s="151" t="s">
        <v>178</v>
      </c>
      <c r="B11" s="150">
        <v>2000</v>
      </c>
      <c r="C11" s="150"/>
      <c r="D11" s="150"/>
      <c r="E11" s="150"/>
      <c r="F11" s="150"/>
      <c r="G11" s="150">
        <v>2000</v>
      </c>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0"/>
  <sheetViews>
    <sheetView showZeros="0" topLeftCell="A4" workbookViewId="0">
      <selection activeCell="H23" sqref="H2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1428571428571" customWidth="1"/>
    <col min="6" max="6" width="10.2857142857143" customWidth="1"/>
    <col min="7" max="7" width="24.7142857142857" customWidth="1"/>
    <col min="8" max="21" width="19.847619047619" customWidth="1"/>
    <col min="22" max="23" width="20" customWidth="1"/>
  </cols>
  <sheetData>
    <row r="1" ht="18.75" customHeight="1" spans="2:23">
      <c r="B1" s="129"/>
      <c r="D1" s="130"/>
      <c r="E1" s="130"/>
      <c r="F1" s="130"/>
      <c r="G1" s="130"/>
      <c r="H1" s="62"/>
      <c r="I1" s="62"/>
      <c r="J1" s="62"/>
      <c r="K1" s="62"/>
      <c r="L1" s="62"/>
      <c r="M1" s="62"/>
      <c r="N1" s="2"/>
      <c r="O1" s="2"/>
      <c r="P1" s="2"/>
      <c r="Q1" s="62"/>
      <c r="U1" s="129"/>
      <c r="W1" s="30" t="s">
        <v>179</v>
      </c>
    </row>
    <row r="2" ht="39.75" customHeight="1" spans="1:23">
      <c r="A2" s="131" t="str">
        <f>"2025"&amp;"年部门基本支出预算表"</f>
        <v>2025年部门基本支出预算表</v>
      </c>
      <c r="B2" s="65"/>
      <c r="C2" s="65"/>
      <c r="D2" s="65"/>
      <c r="E2" s="65"/>
      <c r="F2" s="65"/>
      <c r="G2" s="65"/>
      <c r="H2" s="65"/>
      <c r="I2" s="65"/>
      <c r="J2" s="65"/>
      <c r="K2" s="65"/>
      <c r="L2" s="65"/>
      <c r="M2" s="65"/>
      <c r="N2" s="5"/>
      <c r="O2" s="5"/>
      <c r="P2" s="5"/>
      <c r="Q2" s="65"/>
      <c r="R2" s="65"/>
      <c r="S2" s="65"/>
      <c r="T2" s="65"/>
      <c r="U2" s="65"/>
      <c r="V2" s="65"/>
      <c r="W2" s="65"/>
    </row>
    <row r="3" ht="18.75" customHeight="1" spans="1:23">
      <c r="A3" s="6" t="str">
        <f>"单位名称："&amp;"沧源佤族自治县班洪乡卫生院"</f>
        <v>单位名称：沧源佤族自治县班洪乡卫生院</v>
      </c>
      <c r="B3" s="132"/>
      <c r="C3" s="132"/>
      <c r="D3" s="132"/>
      <c r="E3" s="132"/>
      <c r="F3" s="132"/>
      <c r="G3" s="132"/>
      <c r="H3" s="67"/>
      <c r="I3" s="67"/>
      <c r="J3" s="67"/>
      <c r="K3" s="67"/>
      <c r="L3" s="67"/>
      <c r="M3" s="67"/>
      <c r="N3" s="8"/>
      <c r="O3" s="8"/>
      <c r="P3" s="8"/>
      <c r="Q3" s="67"/>
      <c r="U3" s="129"/>
      <c r="W3" s="30" t="s">
        <v>167</v>
      </c>
    </row>
    <row r="4" ht="18.75" customHeight="1" spans="1:23">
      <c r="A4" s="9" t="s">
        <v>180</v>
      </c>
      <c r="B4" s="9" t="s">
        <v>181</v>
      </c>
      <c r="C4" s="9" t="s">
        <v>182</v>
      </c>
      <c r="D4" s="9" t="s">
        <v>183</v>
      </c>
      <c r="E4" s="9" t="s">
        <v>184</v>
      </c>
      <c r="F4" s="9" t="s">
        <v>185</v>
      </c>
      <c r="G4" s="9" t="s">
        <v>186</v>
      </c>
      <c r="H4" s="133" t="s">
        <v>187</v>
      </c>
      <c r="I4" s="85" t="s">
        <v>187</v>
      </c>
      <c r="J4" s="85"/>
      <c r="K4" s="85"/>
      <c r="L4" s="85"/>
      <c r="M4" s="85"/>
      <c r="N4" s="12"/>
      <c r="O4" s="12"/>
      <c r="P4" s="12"/>
      <c r="Q4" s="70" t="s">
        <v>62</v>
      </c>
      <c r="R4" s="85" t="s">
        <v>78</v>
      </c>
      <c r="S4" s="85"/>
      <c r="T4" s="85"/>
      <c r="U4" s="85"/>
      <c r="V4" s="85"/>
      <c r="W4" s="137"/>
    </row>
    <row r="5" ht="18.75" customHeight="1" spans="1:23">
      <c r="A5" s="14"/>
      <c r="B5" s="128"/>
      <c r="C5" s="14"/>
      <c r="D5" s="14"/>
      <c r="E5" s="14"/>
      <c r="F5" s="14"/>
      <c r="G5" s="14"/>
      <c r="H5" s="103" t="s">
        <v>188</v>
      </c>
      <c r="I5" s="133" t="s">
        <v>59</v>
      </c>
      <c r="J5" s="85"/>
      <c r="K5" s="85"/>
      <c r="L5" s="85"/>
      <c r="M5" s="137"/>
      <c r="N5" s="11" t="s">
        <v>189</v>
      </c>
      <c r="O5" s="12"/>
      <c r="P5" s="13"/>
      <c r="Q5" s="9" t="s">
        <v>62</v>
      </c>
      <c r="R5" s="133" t="s">
        <v>78</v>
      </c>
      <c r="S5" s="70" t="s">
        <v>65</v>
      </c>
      <c r="T5" s="85" t="s">
        <v>78</v>
      </c>
      <c r="U5" s="70" t="s">
        <v>67</v>
      </c>
      <c r="V5" s="70" t="s">
        <v>68</v>
      </c>
      <c r="W5" s="139" t="s">
        <v>69</v>
      </c>
    </row>
    <row r="6" ht="18.75" customHeight="1" spans="1:23">
      <c r="A6" s="26"/>
      <c r="B6" s="26"/>
      <c r="C6" s="26"/>
      <c r="D6" s="26"/>
      <c r="E6" s="26"/>
      <c r="F6" s="26"/>
      <c r="G6" s="26"/>
      <c r="H6" s="26"/>
      <c r="I6" s="138" t="s">
        <v>190</v>
      </c>
      <c r="J6" s="9" t="s">
        <v>191</v>
      </c>
      <c r="K6" s="9" t="s">
        <v>192</v>
      </c>
      <c r="L6" s="9" t="s">
        <v>193</v>
      </c>
      <c r="M6" s="9" t="s">
        <v>194</v>
      </c>
      <c r="N6" s="9" t="s">
        <v>59</v>
      </c>
      <c r="O6" s="9" t="s">
        <v>60</v>
      </c>
      <c r="P6" s="9" t="s">
        <v>61</v>
      </c>
      <c r="Q6" s="26"/>
      <c r="R6" s="9" t="s">
        <v>58</v>
      </c>
      <c r="S6" s="9" t="s">
        <v>65</v>
      </c>
      <c r="T6" s="9" t="s">
        <v>195</v>
      </c>
      <c r="U6" s="9" t="s">
        <v>67</v>
      </c>
      <c r="V6" s="9" t="s">
        <v>68</v>
      </c>
      <c r="W6" s="9" t="s">
        <v>69</v>
      </c>
    </row>
    <row r="7" ht="18.75" customHeight="1" spans="1:23">
      <c r="A7" s="106"/>
      <c r="B7" s="106"/>
      <c r="C7" s="106"/>
      <c r="D7" s="106"/>
      <c r="E7" s="106"/>
      <c r="F7" s="106"/>
      <c r="G7" s="106"/>
      <c r="H7" s="106"/>
      <c r="I7" s="89"/>
      <c r="J7" s="16" t="s">
        <v>196</v>
      </c>
      <c r="K7" s="16" t="s">
        <v>192</v>
      </c>
      <c r="L7" s="16" t="s">
        <v>193</v>
      </c>
      <c r="M7" s="16" t="s">
        <v>194</v>
      </c>
      <c r="N7" s="16" t="s">
        <v>192</v>
      </c>
      <c r="O7" s="16" t="s">
        <v>193</v>
      </c>
      <c r="P7" s="16" t="s">
        <v>194</v>
      </c>
      <c r="Q7" s="16" t="s">
        <v>62</v>
      </c>
      <c r="R7" s="16" t="s">
        <v>58</v>
      </c>
      <c r="S7" s="16" t="s">
        <v>65</v>
      </c>
      <c r="T7" s="16" t="s">
        <v>195</v>
      </c>
      <c r="U7" s="16" t="s">
        <v>67</v>
      </c>
      <c r="V7" s="16" t="s">
        <v>68</v>
      </c>
      <c r="W7" s="16" t="s">
        <v>69</v>
      </c>
    </row>
    <row r="8" ht="18.7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18.75" customHeight="1" spans="1:23">
      <c r="A9" s="135" t="s">
        <v>71</v>
      </c>
      <c r="B9" s="135"/>
      <c r="C9" s="135"/>
      <c r="D9" s="135"/>
      <c r="E9" s="135"/>
      <c r="F9" s="135"/>
      <c r="G9" s="135"/>
      <c r="H9" s="23">
        <v>2286304.97</v>
      </c>
      <c r="I9" s="23">
        <v>2286304.97</v>
      </c>
      <c r="J9" s="23"/>
      <c r="K9" s="23"/>
      <c r="L9" s="23">
        <v>2286304.97</v>
      </c>
      <c r="M9" s="23"/>
      <c r="N9" s="23"/>
      <c r="O9" s="23"/>
      <c r="P9" s="23"/>
      <c r="Q9" s="23"/>
      <c r="R9" s="23"/>
      <c r="S9" s="23"/>
      <c r="T9" s="23"/>
      <c r="U9" s="23"/>
      <c r="V9" s="23"/>
      <c r="W9" s="23"/>
    </row>
    <row r="10" ht="18.75" customHeight="1" spans="1:23">
      <c r="A10" s="135"/>
      <c r="B10" s="20" t="s">
        <v>197</v>
      </c>
      <c r="C10" s="20" t="s">
        <v>198</v>
      </c>
      <c r="D10" s="20" t="s">
        <v>96</v>
      </c>
      <c r="E10" s="20" t="s">
        <v>97</v>
      </c>
      <c r="F10" s="20" t="s">
        <v>199</v>
      </c>
      <c r="G10" s="20" t="s">
        <v>200</v>
      </c>
      <c r="H10" s="23">
        <v>504192</v>
      </c>
      <c r="I10" s="23">
        <v>504192</v>
      </c>
      <c r="J10" s="23"/>
      <c r="K10" s="23"/>
      <c r="L10" s="23">
        <v>504192</v>
      </c>
      <c r="M10" s="23"/>
      <c r="N10" s="23"/>
      <c r="O10" s="23"/>
      <c r="P10" s="23"/>
      <c r="Q10" s="23"/>
      <c r="R10" s="23"/>
      <c r="S10" s="23"/>
      <c r="T10" s="23"/>
      <c r="U10" s="23"/>
      <c r="V10" s="23"/>
      <c r="W10" s="23"/>
    </row>
    <row r="11" ht="18.75" customHeight="1" spans="1:23">
      <c r="A11" s="123"/>
      <c r="B11" s="20" t="s">
        <v>197</v>
      </c>
      <c r="C11" s="20" t="s">
        <v>198</v>
      </c>
      <c r="D11" s="20" t="s">
        <v>96</v>
      </c>
      <c r="E11" s="20" t="s">
        <v>97</v>
      </c>
      <c r="F11" s="20" t="s">
        <v>201</v>
      </c>
      <c r="G11" s="20" t="s">
        <v>202</v>
      </c>
      <c r="H11" s="23">
        <v>90000</v>
      </c>
      <c r="I11" s="23">
        <v>90000</v>
      </c>
      <c r="J11" s="23"/>
      <c r="K11" s="23"/>
      <c r="L11" s="23">
        <v>90000</v>
      </c>
      <c r="M11" s="23"/>
      <c r="N11" s="23"/>
      <c r="O11" s="23"/>
      <c r="P11" s="23"/>
      <c r="Q11" s="23"/>
      <c r="R11" s="23"/>
      <c r="S11" s="23"/>
      <c r="T11" s="23"/>
      <c r="U11" s="23"/>
      <c r="V11" s="23"/>
      <c r="W11" s="23"/>
    </row>
    <row r="12" ht="18.75" customHeight="1" spans="1:23">
      <c r="A12" s="123"/>
      <c r="B12" s="20" t="s">
        <v>197</v>
      </c>
      <c r="C12" s="20" t="s">
        <v>198</v>
      </c>
      <c r="D12" s="20" t="s">
        <v>96</v>
      </c>
      <c r="E12" s="20" t="s">
        <v>97</v>
      </c>
      <c r="F12" s="20" t="s">
        <v>201</v>
      </c>
      <c r="G12" s="20" t="s">
        <v>202</v>
      </c>
      <c r="H12" s="23">
        <v>118620</v>
      </c>
      <c r="I12" s="23">
        <v>118620</v>
      </c>
      <c r="J12" s="23"/>
      <c r="K12" s="23"/>
      <c r="L12" s="23">
        <v>118620</v>
      </c>
      <c r="M12" s="23"/>
      <c r="N12" s="23"/>
      <c r="O12" s="23"/>
      <c r="P12" s="23"/>
      <c r="Q12" s="23"/>
      <c r="R12" s="23"/>
      <c r="S12" s="23"/>
      <c r="T12" s="23"/>
      <c r="U12" s="23"/>
      <c r="V12" s="23"/>
      <c r="W12" s="23"/>
    </row>
    <row r="13" ht="18.75" customHeight="1" spans="1:23">
      <c r="A13" s="123"/>
      <c r="B13" s="20" t="s">
        <v>197</v>
      </c>
      <c r="C13" s="20" t="s">
        <v>198</v>
      </c>
      <c r="D13" s="20" t="s">
        <v>96</v>
      </c>
      <c r="E13" s="20" t="s">
        <v>97</v>
      </c>
      <c r="F13" s="20" t="s">
        <v>203</v>
      </c>
      <c r="G13" s="20" t="s">
        <v>204</v>
      </c>
      <c r="H13" s="23">
        <v>407160</v>
      </c>
      <c r="I13" s="23">
        <v>407160</v>
      </c>
      <c r="J13" s="23"/>
      <c r="K13" s="23"/>
      <c r="L13" s="23">
        <v>407160</v>
      </c>
      <c r="M13" s="23"/>
      <c r="N13" s="23"/>
      <c r="O13" s="23"/>
      <c r="P13" s="23"/>
      <c r="Q13" s="23"/>
      <c r="R13" s="23"/>
      <c r="S13" s="23"/>
      <c r="T13" s="23"/>
      <c r="U13" s="23"/>
      <c r="V13" s="23"/>
      <c r="W13" s="23"/>
    </row>
    <row r="14" ht="18.75" customHeight="1" spans="1:23">
      <c r="A14" s="123"/>
      <c r="B14" s="20" t="s">
        <v>197</v>
      </c>
      <c r="C14" s="20" t="s">
        <v>198</v>
      </c>
      <c r="D14" s="20" t="s">
        <v>96</v>
      </c>
      <c r="E14" s="20" t="s">
        <v>97</v>
      </c>
      <c r="F14" s="20" t="s">
        <v>203</v>
      </c>
      <c r="G14" s="20" t="s">
        <v>204</v>
      </c>
      <c r="H14" s="23">
        <v>193200</v>
      </c>
      <c r="I14" s="23">
        <v>193200</v>
      </c>
      <c r="J14" s="23"/>
      <c r="K14" s="23"/>
      <c r="L14" s="23">
        <v>193200</v>
      </c>
      <c r="M14" s="23"/>
      <c r="N14" s="23"/>
      <c r="O14" s="23"/>
      <c r="P14" s="23"/>
      <c r="Q14" s="23"/>
      <c r="R14" s="23"/>
      <c r="S14" s="23"/>
      <c r="T14" s="23"/>
      <c r="U14" s="23"/>
      <c r="V14" s="23"/>
      <c r="W14" s="23"/>
    </row>
    <row r="15" ht="18.75" customHeight="1" spans="1:23">
      <c r="A15" s="123"/>
      <c r="B15" s="20" t="s">
        <v>205</v>
      </c>
      <c r="C15" s="20" t="s">
        <v>206</v>
      </c>
      <c r="D15" s="20" t="s">
        <v>96</v>
      </c>
      <c r="E15" s="20" t="s">
        <v>97</v>
      </c>
      <c r="F15" s="20" t="s">
        <v>203</v>
      </c>
      <c r="G15" s="20" t="s">
        <v>204</v>
      </c>
      <c r="H15" s="23">
        <v>270000</v>
      </c>
      <c r="I15" s="23">
        <v>270000</v>
      </c>
      <c r="J15" s="23"/>
      <c r="K15" s="23"/>
      <c r="L15" s="23">
        <v>270000</v>
      </c>
      <c r="M15" s="23"/>
      <c r="N15" s="23"/>
      <c r="O15" s="23"/>
      <c r="P15" s="23"/>
      <c r="Q15" s="23"/>
      <c r="R15" s="23"/>
      <c r="S15" s="23"/>
      <c r="T15" s="23"/>
      <c r="U15" s="23"/>
      <c r="V15" s="23"/>
      <c r="W15" s="23"/>
    </row>
    <row r="16" ht="18.75" customHeight="1" spans="1:23">
      <c r="A16" s="123"/>
      <c r="B16" s="20" t="s">
        <v>207</v>
      </c>
      <c r="C16" s="20" t="s">
        <v>208</v>
      </c>
      <c r="D16" s="20" t="s">
        <v>90</v>
      </c>
      <c r="E16" s="20" t="s">
        <v>91</v>
      </c>
      <c r="F16" s="20" t="s">
        <v>209</v>
      </c>
      <c r="G16" s="20" t="s">
        <v>210</v>
      </c>
      <c r="H16" s="23">
        <v>202410.88</v>
      </c>
      <c r="I16" s="23">
        <v>202410.88</v>
      </c>
      <c r="J16" s="23"/>
      <c r="K16" s="23"/>
      <c r="L16" s="23">
        <v>202410.88</v>
      </c>
      <c r="M16" s="23"/>
      <c r="N16" s="23"/>
      <c r="O16" s="23"/>
      <c r="P16" s="23"/>
      <c r="Q16" s="23"/>
      <c r="R16" s="23"/>
      <c r="S16" s="23"/>
      <c r="T16" s="23"/>
      <c r="U16" s="23"/>
      <c r="V16" s="23"/>
      <c r="W16" s="23"/>
    </row>
    <row r="17" ht="18.75" customHeight="1" spans="1:23">
      <c r="A17" s="123"/>
      <c r="B17" s="20" t="s">
        <v>207</v>
      </c>
      <c r="C17" s="20" t="s">
        <v>208</v>
      </c>
      <c r="D17" s="20" t="s">
        <v>106</v>
      </c>
      <c r="E17" s="20" t="s">
        <v>107</v>
      </c>
      <c r="F17" s="20" t="s">
        <v>211</v>
      </c>
      <c r="G17" s="20" t="s">
        <v>212</v>
      </c>
      <c r="H17" s="23"/>
      <c r="I17" s="23"/>
      <c r="J17" s="23"/>
      <c r="K17" s="23"/>
      <c r="L17" s="23"/>
      <c r="M17" s="23"/>
      <c r="N17" s="23"/>
      <c r="O17" s="23"/>
      <c r="P17" s="23"/>
      <c r="Q17" s="23"/>
      <c r="R17" s="23"/>
      <c r="S17" s="23"/>
      <c r="T17" s="23"/>
      <c r="U17" s="23"/>
      <c r="V17" s="23"/>
      <c r="W17" s="23"/>
    </row>
    <row r="18" ht="18.75" customHeight="1" spans="1:23">
      <c r="A18" s="123"/>
      <c r="B18" s="20" t="s">
        <v>207</v>
      </c>
      <c r="C18" s="20" t="s">
        <v>208</v>
      </c>
      <c r="D18" s="20" t="s">
        <v>106</v>
      </c>
      <c r="E18" s="20" t="s">
        <v>107</v>
      </c>
      <c r="F18" s="20" t="s">
        <v>211</v>
      </c>
      <c r="G18" s="20" t="s">
        <v>212</v>
      </c>
      <c r="H18" s="23"/>
      <c r="I18" s="23"/>
      <c r="J18" s="23"/>
      <c r="K18" s="23"/>
      <c r="L18" s="23"/>
      <c r="M18" s="23"/>
      <c r="N18" s="23"/>
      <c r="O18" s="23"/>
      <c r="P18" s="23"/>
      <c r="Q18" s="23"/>
      <c r="R18" s="23"/>
      <c r="S18" s="23"/>
      <c r="T18" s="23"/>
      <c r="U18" s="23"/>
      <c r="V18" s="23"/>
      <c r="W18" s="23"/>
    </row>
    <row r="19" ht="18.75" customHeight="1" spans="1:23">
      <c r="A19" s="123"/>
      <c r="B19" s="20" t="s">
        <v>207</v>
      </c>
      <c r="C19" s="20" t="s">
        <v>208</v>
      </c>
      <c r="D19" s="20" t="s">
        <v>108</v>
      </c>
      <c r="E19" s="20" t="s">
        <v>109</v>
      </c>
      <c r="F19" s="20" t="s">
        <v>211</v>
      </c>
      <c r="G19" s="20" t="s">
        <v>212</v>
      </c>
      <c r="H19" s="23">
        <v>13915.75</v>
      </c>
      <c r="I19" s="23">
        <v>13915.75</v>
      </c>
      <c r="J19" s="23"/>
      <c r="K19" s="23"/>
      <c r="L19" s="23">
        <v>13915.75</v>
      </c>
      <c r="M19" s="23"/>
      <c r="N19" s="23"/>
      <c r="O19" s="23"/>
      <c r="P19" s="23"/>
      <c r="Q19" s="23"/>
      <c r="R19" s="23"/>
      <c r="S19" s="23"/>
      <c r="T19" s="23"/>
      <c r="U19" s="23"/>
      <c r="V19" s="23"/>
      <c r="W19" s="23"/>
    </row>
    <row r="20" ht="18.75" customHeight="1" spans="1:23">
      <c r="A20" s="123"/>
      <c r="B20" s="20" t="s">
        <v>207</v>
      </c>
      <c r="C20" s="20" t="s">
        <v>208</v>
      </c>
      <c r="D20" s="20" t="s">
        <v>108</v>
      </c>
      <c r="E20" s="20" t="s">
        <v>109</v>
      </c>
      <c r="F20" s="20" t="s">
        <v>211</v>
      </c>
      <c r="G20" s="20" t="s">
        <v>212</v>
      </c>
      <c r="H20" s="23">
        <v>75904.08</v>
      </c>
      <c r="I20" s="23">
        <v>75904.08</v>
      </c>
      <c r="J20" s="23"/>
      <c r="K20" s="23"/>
      <c r="L20" s="23">
        <v>75904.08</v>
      </c>
      <c r="M20" s="23"/>
      <c r="N20" s="23"/>
      <c r="O20" s="23"/>
      <c r="P20" s="23"/>
      <c r="Q20" s="23"/>
      <c r="R20" s="23"/>
      <c r="S20" s="23"/>
      <c r="T20" s="23"/>
      <c r="U20" s="23"/>
      <c r="V20" s="23"/>
      <c r="W20" s="23"/>
    </row>
    <row r="21" ht="18.75" customHeight="1" spans="1:23">
      <c r="A21" s="123"/>
      <c r="B21" s="20" t="s">
        <v>207</v>
      </c>
      <c r="C21" s="20" t="s">
        <v>208</v>
      </c>
      <c r="D21" s="20" t="s">
        <v>110</v>
      </c>
      <c r="E21" s="20" t="s">
        <v>111</v>
      </c>
      <c r="F21" s="20" t="s">
        <v>213</v>
      </c>
      <c r="G21" s="20" t="s">
        <v>214</v>
      </c>
      <c r="H21" s="136">
        <v>3876</v>
      </c>
      <c r="I21" s="136">
        <v>3876</v>
      </c>
      <c r="J21" s="23"/>
      <c r="K21" s="23"/>
      <c r="L21" s="23">
        <v>3876</v>
      </c>
      <c r="M21" s="23"/>
      <c r="N21" s="23"/>
      <c r="O21" s="23"/>
      <c r="P21" s="23"/>
      <c r="Q21" s="23"/>
      <c r="R21" s="23"/>
      <c r="S21" s="23"/>
      <c r="T21" s="23"/>
      <c r="U21" s="23"/>
      <c r="V21" s="23"/>
      <c r="W21" s="23"/>
    </row>
    <row r="22" ht="18.75" customHeight="1" spans="1:23">
      <c r="A22" s="123"/>
      <c r="B22" s="20" t="s">
        <v>207</v>
      </c>
      <c r="C22" s="20" t="s">
        <v>208</v>
      </c>
      <c r="D22" s="20" t="s">
        <v>110</v>
      </c>
      <c r="E22" s="20" t="s">
        <v>111</v>
      </c>
      <c r="F22" s="20" t="s">
        <v>213</v>
      </c>
      <c r="G22" s="20" t="s">
        <v>214</v>
      </c>
      <c r="H22" s="136">
        <v>2530.14</v>
      </c>
      <c r="I22" s="136">
        <v>2530.14</v>
      </c>
      <c r="J22" s="23"/>
      <c r="K22" s="23"/>
      <c r="L22" s="23">
        <v>2530.14</v>
      </c>
      <c r="M22" s="23"/>
      <c r="N22" s="23"/>
      <c r="O22" s="23"/>
      <c r="P22" s="23"/>
      <c r="Q22" s="23"/>
      <c r="R22" s="23"/>
      <c r="S22" s="23"/>
      <c r="T22" s="23"/>
      <c r="U22" s="23"/>
      <c r="V22" s="23"/>
      <c r="W22" s="23"/>
    </row>
    <row r="23" ht="18.75" customHeight="1" spans="1:23">
      <c r="A23" s="123"/>
      <c r="B23" s="20" t="s">
        <v>207</v>
      </c>
      <c r="C23" s="20" t="s">
        <v>208</v>
      </c>
      <c r="D23" s="20" t="s">
        <v>96</v>
      </c>
      <c r="E23" s="20" t="s">
        <v>97</v>
      </c>
      <c r="F23" s="20" t="s">
        <v>213</v>
      </c>
      <c r="G23" s="20" t="s">
        <v>214</v>
      </c>
      <c r="H23" s="136">
        <v>8855.48</v>
      </c>
      <c r="I23" s="136">
        <v>8855.48</v>
      </c>
      <c r="J23" s="23"/>
      <c r="K23" s="23"/>
      <c r="L23" s="23">
        <v>8855.48</v>
      </c>
      <c r="M23" s="23"/>
      <c r="N23" s="23"/>
      <c r="O23" s="23"/>
      <c r="P23" s="23"/>
      <c r="Q23" s="23"/>
      <c r="R23" s="23"/>
      <c r="S23" s="23"/>
      <c r="T23" s="23"/>
      <c r="U23" s="23"/>
      <c r="V23" s="23"/>
      <c r="W23" s="23"/>
    </row>
    <row r="24" ht="18.75" customHeight="1" spans="1:23">
      <c r="A24" s="123"/>
      <c r="B24" s="20" t="s">
        <v>215</v>
      </c>
      <c r="C24" s="20" t="s">
        <v>117</v>
      </c>
      <c r="D24" s="20" t="s">
        <v>116</v>
      </c>
      <c r="E24" s="20" t="s">
        <v>117</v>
      </c>
      <c r="F24" s="20" t="s">
        <v>216</v>
      </c>
      <c r="G24" s="20" t="s">
        <v>117</v>
      </c>
      <c r="H24" s="23">
        <v>151808.16</v>
      </c>
      <c r="I24" s="23">
        <v>151808.16</v>
      </c>
      <c r="J24" s="23"/>
      <c r="K24" s="23"/>
      <c r="L24" s="23">
        <v>151808.16</v>
      </c>
      <c r="M24" s="23"/>
      <c r="N24" s="23"/>
      <c r="O24" s="23"/>
      <c r="P24" s="23"/>
      <c r="Q24" s="23"/>
      <c r="R24" s="23"/>
      <c r="S24" s="23"/>
      <c r="T24" s="23"/>
      <c r="U24" s="23"/>
      <c r="V24" s="23"/>
      <c r="W24" s="23"/>
    </row>
    <row r="25" ht="18.75" customHeight="1" spans="1:23">
      <c r="A25" s="123"/>
      <c r="B25" s="20" t="s">
        <v>217</v>
      </c>
      <c r="C25" s="20" t="s">
        <v>218</v>
      </c>
      <c r="D25" s="20" t="s">
        <v>96</v>
      </c>
      <c r="E25" s="20" t="s">
        <v>97</v>
      </c>
      <c r="F25" s="20" t="s">
        <v>219</v>
      </c>
      <c r="G25" s="20" t="s">
        <v>218</v>
      </c>
      <c r="H25" s="23">
        <v>10062.48</v>
      </c>
      <c r="I25" s="23">
        <v>10062.48</v>
      </c>
      <c r="J25" s="23"/>
      <c r="K25" s="23"/>
      <c r="L25" s="23">
        <v>10062.48</v>
      </c>
      <c r="M25" s="23"/>
      <c r="N25" s="23"/>
      <c r="O25" s="23"/>
      <c r="P25" s="23"/>
      <c r="Q25" s="23"/>
      <c r="R25" s="23"/>
      <c r="S25" s="23"/>
      <c r="T25" s="23"/>
      <c r="U25" s="23"/>
      <c r="V25" s="23"/>
      <c r="W25" s="23"/>
    </row>
    <row r="26" ht="18.75" customHeight="1" spans="1:23">
      <c r="A26" s="123"/>
      <c r="B26" s="20" t="s">
        <v>220</v>
      </c>
      <c r="C26" s="20" t="s">
        <v>221</v>
      </c>
      <c r="D26" s="20" t="s">
        <v>88</v>
      </c>
      <c r="E26" s="20" t="s">
        <v>89</v>
      </c>
      <c r="F26" s="20" t="s">
        <v>222</v>
      </c>
      <c r="G26" s="20" t="s">
        <v>223</v>
      </c>
      <c r="H26" s="23">
        <v>44130</v>
      </c>
      <c r="I26" s="23">
        <v>44130</v>
      </c>
      <c r="J26" s="23"/>
      <c r="K26" s="23"/>
      <c r="L26" s="23">
        <v>44130</v>
      </c>
      <c r="M26" s="23"/>
      <c r="N26" s="23"/>
      <c r="O26" s="23"/>
      <c r="P26" s="23"/>
      <c r="Q26" s="23"/>
      <c r="R26" s="23"/>
      <c r="S26" s="23"/>
      <c r="T26" s="23"/>
      <c r="U26" s="23"/>
      <c r="V26" s="23"/>
      <c r="W26" s="23"/>
    </row>
    <row r="27" ht="18.75" customHeight="1" spans="1:23">
      <c r="A27" s="123"/>
      <c r="B27" s="20" t="s">
        <v>224</v>
      </c>
      <c r="C27" s="20" t="s">
        <v>225</v>
      </c>
      <c r="D27" s="20" t="s">
        <v>98</v>
      </c>
      <c r="E27" s="20" t="s">
        <v>99</v>
      </c>
      <c r="F27" s="20" t="s">
        <v>226</v>
      </c>
      <c r="G27" s="20" t="s">
        <v>227</v>
      </c>
      <c r="H27" s="23">
        <v>160200</v>
      </c>
      <c r="I27" s="23">
        <v>160200</v>
      </c>
      <c r="J27" s="23"/>
      <c r="K27" s="23"/>
      <c r="L27" s="23">
        <v>160200</v>
      </c>
      <c r="M27" s="23"/>
      <c r="N27" s="23"/>
      <c r="O27" s="23"/>
      <c r="P27" s="23"/>
      <c r="Q27" s="23"/>
      <c r="R27" s="23"/>
      <c r="S27" s="23"/>
      <c r="T27" s="23"/>
      <c r="U27" s="23"/>
      <c r="V27" s="23"/>
      <c r="W27" s="23"/>
    </row>
    <row r="28" ht="18.75" customHeight="1" spans="1:23">
      <c r="A28" s="123"/>
      <c r="B28" s="20" t="s">
        <v>224</v>
      </c>
      <c r="C28" s="20" t="s">
        <v>225</v>
      </c>
      <c r="D28" s="20" t="s">
        <v>102</v>
      </c>
      <c r="E28" s="20" t="s">
        <v>103</v>
      </c>
      <c r="F28" s="20" t="s">
        <v>226</v>
      </c>
      <c r="G28" s="20" t="s">
        <v>227</v>
      </c>
      <c r="H28" s="23">
        <v>19440</v>
      </c>
      <c r="I28" s="23">
        <v>19440</v>
      </c>
      <c r="J28" s="23"/>
      <c r="K28" s="23"/>
      <c r="L28" s="23">
        <v>19440</v>
      </c>
      <c r="M28" s="23"/>
      <c r="N28" s="23"/>
      <c r="O28" s="23"/>
      <c r="P28" s="23"/>
      <c r="Q28" s="23"/>
      <c r="R28" s="23"/>
      <c r="S28" s="23"/>
      <c r="T28" s="23"/>
      <c r="U28" s="23"/>
      <c r="V28" s="23"/>
      <c r="W28" s="23"/>
    </row>
    <row r="29" ht="18.75" customHeight="1" spans="1:23">
      <c r="A29" s="123"/>
      <c r="B29" s="20" t="s">
        <v>228</v>
      </c>
      <c r="C29" s="20" t="s">
        <v>229</v>
      </c>
      <c r="D29" s="20" t="s">
        <v>96</v>
      </c>
      <c r="E29" s="20" t="s">
        <v>97</v>
      </c>
      <c r="F29" s="20" t="s">
        <v>230</v>
      </c>
      <c r="G29" s="20" t="s">
        <v>231</v>
      </c>
      <c r="H29" s="23">
        <v>10000</v>
      </c>
      <c r="I29" s="23">
        <v>10000</v>
      </c>
      <c r="J29" s="23"/>
      <c r="K29" s="23"/>
      <c r="L29" s="23">
        <v>10000</v>
      </c>
      <c r="M29" s="23"/>
      <c r="N29" s="23"/>
      <c r="O29" s="23"/>
      <c r="P29" s="23"/>
      <c r="Q29" s="23"/>
      <c r="R29" s="23"/>
      <c r="S29" s="23"/>
      <c r="T29" s="23"/>
      <c r="U29" s="23"/>
      <c r="V29" s="23"/>
      <c r="W29" s="23"/>
    </row>
    <row r="30" ht="18.75" customHeight="1" spans="1:23">
      <c r="A30" s="22" t="s">
        <v>56</v>
      </c>
      <c r="B30" s="22"/>
      <c r="C30" s="22"/>
      <c r="D30" s="22"/>
      <c r="E30" s="22"/>
      <c r="F30" s="22"/>
      <c r="G30" s="22"/>
      <c r="H30" s="23">
        <v>2286304.97</v>
      </c>
      <c r="I30" s="23">
        <v>2286304.97</v>
      </c>
      <c r="J30" s="23"/>
      <c r="K30" s="23"/>
      <c r="L30" s="23">
        <v>2286304.97</v>
      </c>
      <c r="M30" s="23"/>
      <c r="N30" s="23"/>
      <c r="O30" s="23"/>
      <c r="P30" s="23"/>
      <c r="Q30" s="23"/>
      <c r="R30" s="23"/>
      <c r="S30" s="23"/>
      <c r="T30" s="23"/>
      <c r="U30" s="23"/>
      <c r="V30" s="23"/>
      <c r="W30" s="23"/>
    </row>
  </sheetData>
  <mergeCells count="30">
    <mergeCell ref="A2:W2"/>
    <mergeCell ref="A3:G3"/>
    <mergeCell ref="H4:W4"/>
    <mergeCell ref="I5:M5"/>
    <mergeCell ref="N5:P5"/>
    <mergeCell ref="R5:W5"/>
    <mergeCell ref="A30:G3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8"/>
  <sheetViews>
    <sheetView showZeros="0" topLeftCell="B4" workbookViewId="0">
      <selection activeCell="F18" sqref="F18"/>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1"/>
      <c r="E1" s="1"/>
      <c r="F1" s="1"/>
      <c r="G1" s="1"/>
      <c r="H1" s="1"/>
      <c r="I1" s="2"/>
      <c r="J1" s="2"/>
      <c r="K1" s="2"/>
      <c r="L1" s="2"/>
      <c r="M1" s="2"/>
      <c r="N1" s="2"/>
      <c r="O1" s="2"/>
      <c r="P1" s="2"/>
      <c r="Q1" s="2"/>
      <c r="U1" s="121"/>
      <c r="W1" s="31" t="s">
        <v>232</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"单位名称："&amp;"沧源佤族自治县班洪乡卫生院"</f>
        <v>单位名称：沧源佤族自治县班洪乡卫生院</v>
      </c>
      <c r="B3" s="7"/>
      <c r="C3" s="7"/>
      <c r="D3" s="7"/>
      <c r="E3" s="7"/>
      <c r="F3" s="7"/>
      <c r="G3" s="7"/>
      <c r="H3" s="7"/>
      <c r="I3" s="8"/>
      <c r="J3" s="8"/>
      <c r="K3" s="8"/>
      <c r="L3" s="8"/>
      <c r="M3" s="8"/>
      <c r="N3" s="8"/>
      <c r="O3" s="8"/>
      <c r="P3" s="8"/>
      <c r="Q3" s="8"/>
      <c r="U3" s="121"/>
      <c r="W3" s="31" t="s">
        <v>167</v>
      </c>
    </row>
    <row r="4" ht="18.75" customHeight="1" spans="1:23">
      <c r="A4" s="9" t="s">
        <v>233</v>
      </c>
      <c r="B4" s="10" t="s">
        <v>181</v>
      </c>
      <c r="C4" s="9" t="s">
        <v>182</v>
      </c>
      <c r="D4" s="9" t="s">
        <v>234</v>
      </c>
      <c r="E4" s="10" t="s">
        <v>183</v>
      </c>
      <c r="F4" s="10" t="s">
        <v>184</v>
      </c>
      <c r="G4" s="10" t="s">
        <v>235</v>
      </c>
      <c r="H4" s="10" t="s">
        <v>236</v>
      </c>
      <c r="I4" s="25" t="s">
        <v>56</v>
      </c>
      <c r="J4" s="11" t="s">
        <v>237</v>
      </c>
      <c r="K4" s="12"/>
      <c r="L4" s="12"/>
      <c r="M4" s="13"/>
      <c r="N4" s="11" t="s">
        <v>189</v>
      </c>
      <c r="O4" s="12"/>
      <c r="P4" s="13"/>
      <c r="Q4" s="10" t="s">
        <v>62</v>
      </c>
      <c r="R4" s="11" t="s">
        <v>78</v>
      </c>
      <c r="S4" s="12"/>
      <c r="T4" s="12"/>
      <c r="U4" s="12"/>
      <c r="V4" s="12"/>
      <c r="W4" s="13"/>
    </row>
    <row r="5" ht="18.75" customHeight="1" spans="1:23">
      <c r="A5" s="14"/>
      <c r="B5" s="26"/>
      <c r="C5" s="14"/>
      <c r="D5" s="14"/>
      <c r="E5" s="15"/>
      <c r="F5" s="15"/>
      <c r="G5" s="15"/>
      <c r="H5" s="15"/>
      <c r="I5" s="26"/>
      <c r="J5" s="125" t="s">
        <v>59</v>
      </c>
      <c r="K5" s="126"/>
      <c r="L5" s="10" t="s">
        <v>60</v>
      </c>
      <c r="M5" s="10" t="s">
        <v>61</v>
      </c>
      <c r="N5" s="10" t="s">
        <v>59</v>
      </c>
      <c r="O5" s="10" t="s">
        <v>60</v>
      </c>
      <c r="P5" s="10" t="s">
        <v>61</v>
      </c>
      <c r="Q5" s="15"/>
      <c r="R5" s="10" t="s">
        <v>58</v>
      </c>
      <c r="S5" s="9" t="s">
        <v>65</v>
      </c>
      <c r="T5" s="9" t="s">
        <v>195</v>
      </c>
      <c r="U5" s="9" t="s">
        <v>67</v>
      </c>
      <c r="V5" s="9" t="s">
        <v>68</v>
      </c>
      <c r="W5" s="9" t="s">
        <v>69</v>
      </c>
    </row>
    <row r="6" ht="18.75" customHeight="1" spans="1:23">
      <c r="A6" s="26"/>
      <c r="B6" s="26"/>
      <c r="C6" s="26"/>
      <c r="D6" s="26"/>
      <c r="E6" s="26"/>
      <c r="F6" s="26"/>
      <c r="G6" s="26"/>
      <c r="H6" s="26"/>
      <c r="I6" s="26"/>
      <c r="J6" s="127" t="s">
        <v>58</v>
      </c>
      <c r="K6" s="90"/>
      <c r="L6" s="26"/>
      <c r="M6" s="26"/>
      <c r="N6" s="26"/>
      <c r="O6" s="26"/>
      <c r="P6" s="26"/>
      <c r="Q6" s="26"/>
      <c r="R6" s="26"/>
      <c r="S6" s="128"/>
      <c r="T6" s="128"/>
      <c r="U6" s="128"/>
      <c r="V6" s="128"/>
      <c r="W6" s="128"/>
    </row>
    <row r="7" ht="18.75" customHeight="1" spans="1:23">
      <c r="A7" s="16"/>
      <c r="B7" s="27"/>
      <c r="C7" s="16"/>
      <c r="D7" s="16"/>
      <c r="E7" s="17"/>
      <c r="F7" s="17"/>
      <c r="G7" s="17"/>
      <c r="H7" s="17"/>
      <c r="I7" s="27"/>
      <c r="J7" s="39" t="s">
        <v>58</v>
      </c>
      <c r="K7" s="39" t="s">
        <v>238</v>
      </c>
      <c r="L7" s="17"/>
      <c r="M7" s="17"/>
      <c r="N7" s="17"/>
      <c r="O7" s="17"/>
      <c r="P7" s="17"/>
      <c r="Q7" s="17"/>
      <c r="R7" s="17"/>
      <c r="S7" s="17"/>
      <c r="T7" s="17"/>
      <c r="U7" s="27"/>
      <c r="V7" s="17"/>
      <c r="W7" s="17"/>
    </row>
    <row r="8" ht="18.75" customHeight="1" spans="1:23">
      <c r="A8" s="12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122">
        <v>21</v>
      </c>
      <c r="V8" s="122">
        <v>22</v>
      </c>
      <c r="W8" s="122">
        <v>23</v>
      </c>
    </row>
    <row r="9" ht="18.75" customHeight="1" spans="1:23">
      <c r="A9" s="20"/>
      <c r="B9" s="20"/>
      <c r="C9" s="20" t="s">
        <v>239</v>
      </c>
      <c r="D9" s="20"/>
      <c r="E9" s="20"/>
      <c r="F9" s="20"/>
      <c r="G9" s="20"/>
      <c r="H9" s="20"/>
      <c r="I9" s="23">
        <v>2972714.26</v>
      </c>
      <c r="J9" s="23"/>
      <c r="K9" s="23"/>
      <c r="L9" s="23"/>
      <c r="M9" s="23"/>
      <c r="N9" s="23"/>
      <c r="O9" s="23"/>
      <c r="P9" s="23"/>
      <c r="Q9" s="23"/>
      <c r="R9" s="23">
        <v>2972714.26</v>
      </c>
      <c r="S9" s="23">
        <v>2972714.26</v>
      </c>
      <c r="T9" s="23"/>
      <c r="U9" s="23"/>
      <c r="V9" s="23"/>
      <c r="W9" s="23"/>
    </row>
    <row r="10" ht="18.75" customHeight="1" spans="1:23">
      <c r="A10" s="28" t="s">
        <v>240</v>
      </c>
      <c r="B10" s="28" t="s">
        <v>241</v>
      </c>
      <c r="C10" s="28" t="s">
        <v>239</v>
      </c>
      <c r="D10" s="28" t="s">
        <v>71</v>
      </c>
      <c r="E10" s="28" t="s">
        <v>96</v>
      </c>
      <c r="F10" s="28" t="s">
        <v>97</v>
      </c>
      <c r="G10" s="28" t="s">
        <v>242</v>
      </c>
      <c r="H10" s="28" t="s">
        <v>243</v>
      </c>
      <c r="I10" s="23">
        <v>57756.5</v>
      </c>
      <c r="J10" s="23"/>
      <c r="K10" s="23"/>
      <c r="L10" s="23"/>
      <c r="M10" s="23"/>
      <c r="N10" s="23"/>
      <c r="O10" s="23"/>
      <c r="P10" s="23"/>
      <c r="Q10" s="23"/>
      <c r="R10" s="23">
        <v>57756.5</v>
      </c>
      <c r="S10" s="23">
        <v>57756.5</v>
      </c>
      <c r="T10" s="23"/>
      <c r="U10" s="23"/>
      <c r="V10" s="23"/>
      <c r="W10" s="23"/>
    </row>
    <row r="11" ht="18.75" customHeight="1" spans="1:23">
      <c r="A11" s="28" t="s">
        <v>240</v>
      </c>
      <c r="B11" s="28" t="s">
        <v>241</v>
      </c>
      <c r="C11" s="28" t="s">
        <v>239</v>
      </c>
      <c r="D11" s="28" t="s">
        <v>71</v>
      </c>
      <c r="E11" s="28" t="s">
        <v>96</v>
      </c>
      <c r="F11" s="28" t="s">
        <v>97</v>
      </c>
      <c r="G11" s="28" t="s">
        <v>244</v>
      </c>
      <c r="H11" s="28" t="s">
        <v>245</v>
      </c>
      <c r="I11" s="23">
        <v>6000</v>
      </c>
      <c r="J11" s="23"/>
      <c r="K11" s="23"/>
      <c r="L11" s="23"/>
      <c r="M11" s="23"/>
      <c r="N11" s="23"/>
      <c r="O11" s="23"/>
      <c r="P11" s="23"/>
      <c r="Q11" s="23"/>
      <c r="R11" s="23">
        <v>6000</v>
      </c>
      <c r="S11" s="23">
        <v>6000</v>
      </c>
      <c r="T11" s="23"/>
      <c r="U11" s="23"/>
      <c r="V11" s="23"/>
      <c r="W11" s="23"/>
    </row>
    <row r="12" ht="18.75" customHeight="1" spans="1:23">
      <c r="A12" s="28" t="s">
        <v>240</v>
      </c>
      <c r="B12" s="28" t="s">
        <v>241</v>
      </c>
      <c r="C12" s="28" t="s">
        <v>239</v>
      </c>
      <c r="D12" s="28" t="s">
        <v>71</v>
      </c>
      <c r="E12" s="28" t="s">
        <v>96</v>
      </c>
      <c r="F12" s="28" t="s">
        <v>97</v>
      </c>
      <c r="G12" s="28" t="s">
        <v>246</v>
      </c>
      <c r="H12" s="28" t="s">
        <v>247</v>
      </c>
      <c r="I12" s="23">
        <v>30000</v>
      </c>
      <c r="J12" s="23"/>
      <c r="K12" s="23"/>
      <c r="L12" s="23"/>
      <c r="M12" s="23"/>
      <c r="N12" s="23"/>
      <c r="O12" s="23"/>
      <c r="P12" s="23"/>
      <c r="Q12" s="23"/>
      <c r="R12" s="23">
        <v>30000</v>
      </c>
      <c r="S12" s="23">
        <v>30000</v>
      </c>
      <c r="T12" s="23"/>
      <c r="U12" s="23"/>
      <c r="V12" s="23"/>
      <c r="W12" s="23"/>
    </row>
    <row r="13" ht="18.75" customHeight="1" spans="1:23">
      <c r="A13" s="28" t="s">
        <v>240</v>
      </c>
      <c r="B13" s="28" t="s">
        <v>241</v>
      </c>
      <c r="C13" s="28" t="s">
        <v>239</v>
      </c>
      <c r="D13" s="28" t="s">
        <v>71</v>
      </c>
      <c r="E13" s="28" t="s">
        <v>96</v>
      </c>
      <c r="F13" s="28" t="s">
        <v>97</v>
      </c>
      <c r="G13" s="28" t="s">
        <v>248</v>
      </c>
      <c r="H13" s="28" t="s">
        <v>249</v>
      </c>
      <c r="I13" s="23">
        <v>23964</v>
      </c>
      <c r="J13" s="23"/>
      <c r="K13" s="23"/>
      <c r="L13" s="23"/>
      <c r="M13" s="23"/>
      <c r="N13" s="23"/>
      <c r="O13" s="23"/>
      <c r="P13" s="23"/>
      <c r="Q13" s="23"/>
      <c r="R13" s="23">
        <v>23964</v>
      </c>
      <c r="S13" s="23">
        <v>23964</v>
      </c>
      <c r="T13" s="23"/>
      <c r="U13" s="23"/>
      <c r="V13" s="23"/>
      <c r="W13" s="23"/>
    </row>
    <row r="14" ht="18.75" customHeight="1" spans="1:23">
      <c r="A14" s="28" t="s">
        <v>240</v>
      </c>
      <c r="B14" s="28" t="s">
        <v>241</v>
      </c>
      <c r="C14" s="28" t="s">
        <v>239</v>
      </c>
      <c r="D14" s="28" t="s">
        <v>71</v>
      </c>
      <c r="E14" s="28" t="s">
        <v>96</v>
      </c>
      <c r="F14" s="28" t="s">
        <v>97</v>
      </c>
      <c r="G14" s="28" t="s">
        <v>250</v>
      </c>
      <c r="H14" s="28" t="s">
        <v>251</v>
      </c>
      <c r="I14" s="23">
        <v>27000</v>
      </c>
      <c r="J14" s="23"/>
      <c r="K14" s="23"/>
      <c r="L14" s="23"/>
      <c r="M14" s="23"/>
      <c r="N14" s="23"/>
      <c r="O14" s="23"/>
      <c r="P14" s="23"/>
      <c r="Q14" s="23"/>
      <c r="R14" s="23">
        <v>27000</v>
      </c>
      <c r="S14" s="23">
        <v>27000</v>
      </c>
      <c r="T14" s="23"/>
      <c r="U14" s="23"/>
      <c r="V14" s="23"/>
      <c r="W14" s="23"/>
    </row>
    <row r="15" ht="18.75" customHeight="1" spans="1:23">
      <c r="A15" s="28" t="s">
        <v>240</v>
      </c>
      <c r="B15" s="28" t="s">
        <v>241</v>
      </c>
      <c r="C15" s="28" t="s">
        <v>239</v>
      </c>
      <c r="D15" s="28" t="s">
        <v>71</v>
      </c>
      <c r="E15" s="28" t="s">
        <v>96</v>
      </c>
      <c r="F15" s="28" t="s">
        <v>97</v>
      </c>
      <c r="G15" s="28" t="s">
        <v>252</v>
      </c>
      <c r="H15" s="28" t="s">
        <v>253</v>
      </c>
      <c r="I15" s="23">
        <v>55879</v>
      </c>
      <c r="J15" s="23"/>
      <c r="K15" s="23"/>
      <c r="L15" s="23"/>
      <c r="M15" s="23"/>
      <c r="N15" s="23"/>
      <c r="O15" s="23"/>
      <c r="P15" s="23"/>
      <c r="Q15" s="23"/>
      <c r="R15" s="23">
        <v>55879</v>
      </c>
      <c r="S15" s="23">
        <v>55879</v>
      </c>
      <c r="T15" s="23"/>
      <c r="U15" s="23"/>
      <c r="V15" s="23"/>
      <c r="W15" s="23"/>
    </row>
    <row r="16" ht="18.75" customHeight="1" spans="1:23">
      <c r="A16" s="28" t="s">
        <v>240</v>
      </c>
      <c r="B16" s="28" t="s">
        <v>241</v>
      </c>
      <c r="C16" s="28" t="s">
        <v>239</v>
      </c>
      <c r="D16" s="28" t="s">
        <v>71</v>
      </c>
      <c r="E16" s="28" t="s">
        <v>96</v>
      </c>
      <c r="F16" s="28" t="s">
        <v>97</v>
      </c>
      <c r="G16" s="28" t="s">
        <v>254</v>
      </c>
      <c r="H16" s="28" t="s">
        <v>172</v>
      </c>
      <c r="I16" s="23">
        <v>2000</v>
      </c>
      <c r="J16" s="23"/>
      <c r="K16" s="23"/>
      <c r="L16" s="23"/>
      <c r="M16" s="23"/>
      <c r="N16" s="23"/>
      <c r="O16" s="23"/>
      <c r="P16" s="23"/>
      <c r="Q16" s="23"/>
      <c r="R16" s="23">
        <v>2000</v>
      </c>
      <c r="S16" s="23">
        <v>2000</v>
      </c>
      <c r="T16" s="23"/>
      <c r="U16" s="23"/>
      <c r="V16" s="23"/>
      <c r="W16" s="23"/>
    </row>
    <row r="17" ht="18.75" customHeight="1" spans="1:23">
      <c r="A17" s="28" t="s">
        <v>240</v>
      </c>
      <c r="B17" s="28" t="s">
        <v>241</v>
      </c>
      <c r="C17" s="28" t="s">
        <v>239</v>
      </c>
      <c r="D17" s="28" t="s">
        <v>71</v>
      </c>
      <c r="E17" s="28" t="s">
        <v>96</v>
      </c>
      <c r="F17" s="28" t="s">
        <v>97</v>
      </c>
      <c r="G17" s="28" t="s">
        <v>255</v>
      </c>
      <c r="H17" s="28" t="s">
        <v>256</v>
      </c>
      <c r="I17" s="23">
        <v>1127440</v>
      </c>
      <c r="J17" s="23"/>
      <c r="K17" s="23"/>
      <c r="L17" s="23"/>
      <c r="M17" s="23"/>
      <c r="N17" s="23"/>
      <c r="O17" s="23"/>
      <c r="P17" s="23"/>
      <c r="Q17" s="23"/>
      <c r="R17" s="23">
        <v>1127440</v>
      </c>
      <c r="S17" s="23">
        <v>1127440</v>
      </c>
      <c r="T17" s="23"/>
      <c r="U17" s="23"/>
      <c r="V17" s="23"/>
      <c r="W17" s="23"/>
    </row>
    <row r="18" ht="18.75" customHeight="1" spans="1:23">
      <c r="A18" s="28" t="s">
        <v>240</v>
      </c>
      <c r="B18" s="28" t="s">
        <v>241</v>
      </c>
      <c r="C18" s="28" t="s">
        <v>239</v>
      </c>
      <c r="D18" s="28" t="s">
        <v>71</v>
      </c>
      <c r="E18" s="28" t="s">
        <v>96</v>
      </c>
      <c r="F18" s="28" t="s">
        <v>97</v>
      </c>
      <c r="G18" s="28" t="s">
        <v>257</v>
      </c>
      <c r="H18" s="28" t="s">
        <v>258</v>
      </c>
      <c r="I18" s="23">
        <v>830731</v>
      </c>
      <c r="J18" s="23"/>
      <c r="K18" s="23"/>
      <c r="L18" s="23"/>
      <c r="M18" s="23"/>
      <c r="N18" s="23"/>
      <c r="O18" s="23"/>
      <c r="P18" s="23"/>
      <c r="Q18" s="23"/>
      <c r="R18" s="23">
        <v>830731</v>
      </c>
      <c r="S18" s="23">
        <v>830731</v>
      </c>
      <c r="T18" s="23"/>
      <c r="U18" s="23"/>
      <c r="V18" s="23"/>
      <c r="W18" s="23"/>
    </row>
    <row r="19" ht="18.75" customHeight="1" spans="1:23">
      <c r="A19" s="28" t="s">
        <v>240</v>
      </c>
      <c r="B19" s="28" t="s">
        <v>241</v>
      </c>
      <c r="C19" s="28" t="s">
        <v>239</v>
      </c>
      <c r="D19" s="28" t="s">
        <v>71</v>
      </c>
      <c r="E19" s="28" t="s">
        <v>96</v>
      </c>
      <c r="F19" s="28" t="s">
        <v>97</v>
      </c>
      <c r="G19" s="28" t="s">
        <v>259</v>
      </c>
      <c r="H19" s="28" t="s">
        <v>260</v>
      </c>
      <c r="I19" s="23">
        <v>74000</v>
      </c>
      <c r="J19" s="23"/>
      <c r="K19" s="23"/>
      <c r="L19" s="23"/>
      <c r="M19" s="23"/>
      <c r="N19" s="23"/>
      <c r="O19" s="23"/>
      <c r="P19" s="23"/>
      <c r="Q19" s="23"/>
      <c r="R19" s="23">
        <v>74000</v>
      </c>
      <c r="S19" s="23">
        <v>74000</v>
      </c>
      <c r="T19" s="23"/>
      <c r="U19" s="23"/>
      <c r="V19" s="23"/>
      <c r="W19" s="23"/>
    </row>
    <row r="20" ht="18.75" customHeight="1" spans="1:23">
      <c r="A20" s="28" t="s">
        <v>240</v>
      </c>
      <c r="B20" s="28" t="s">
        <v>241</v>
      </c>
      <c r="C20" s="28" t="s">
        <v>239</v>
      </c>
      <c r="D20" s="28" t="s">
        <v>71</v>
      </c>
      <c r="E20" s="28" t="s">
        <v>96</v>
      </c>
      <c r="F20" s="28" t="s">
        <v>97</v>
      </c>
      <c r="G20" s="28" t="s">
        <v>219</v>
      </c>
      <c r="H20" s="28" t="s">
        <v>218</v>
      </c>
      <c r="I20" s="23">
        <v>25043.76</v>
      </c>
      <c r="J20" s="23"/>
      <c r="K20" s="23"/>
      <c r="L20" s="23"/>
      <c r="M20" s="23"/>
      <c r="N20" s="23"/>
      <c r="O20" s="23"/>
      <c r="P20" s="23"/>
      <c r="Q20" s="23"/>
      <c r="R20" s="23">
        <v>25043.76</v>
      </c>
      <c r="S20" s="23">
        <v>25043.76</v>
      </c>
      <c r="T20" s="23"/>
      <c r="U20" s="23"/>
      <c r="V20" s="23"/>
      <c r="W20" s="23"/>
    </row>
    <row r="21" ht="18.75" customHeight="1" spans="1:23">
      <c r="A21" s="28" t="s">
        <v>240</v>
      </c>
      <c r="B21" s="28" t="s">
        <v>241</v>
      </c>
      <c r="C21" s="28" t="s">
        <v>239</v>
      </c>
      <c r="D21" s="28" t="s">
        <v>71</v>
      </c>
      <c r="E21" s="28" t="s">
        <v>96</v>
      </c>
      <c r="F21" s="28" t="s">
        <v>97</v>
      </c>
      <c r="G21" s="28" t="s">
        <v>261</v>
      </c>
      <c r="H21" s="28" t="s">
        <v>262</v>
      </c>
      <c r="I21" s="23">
        <v>36000</v>
      </c>
      <c r="J21" s="23"/>
      <c r="K21" s="23"/>
      <c r="L21" s="23"/>
      <c r="M21" s="23"/>
      <c r="N21" s="23"/>
      <c r="O21" s="23"/>
      <c r="P21" s="23"/>
      <c r="Q21" s="23"/>
      <c r="R21" s="23">
        <v>36000</v>
      </c>
      <c r="S21" s="23">
        <v>36000</v>
      </c>
      <c r="T21" s="23"/>
      <c r="U21" s="23"/>
      <c r="V21" s="23"/>
      <c r="W21" s="23"/>
    </row>
    <row r="22" ht="18.75" customHeight="1" spans="1:23">
      <c r="A22" s="28" t="s">
        <v>240</v>
      </c>
      <c r="B22" s="28" t="s">
        <v>241</v>
      </c>
      <c r="C22" s="28" t="s">
        <v>239</v>
      </c>
      <c r="D22" s="28" t="s">
        <v>71</v>
      </c>
      <c r="E22" s="28" t="s">
        <v>96</v>
      </c>
      <c r="F22" s="28" t="s">
        <v>97</v>
      </c>
      <c r="G22" s="28" t="s">
        <v>263</v>
      </c>
      <c r="H22" s="28" t="s">
        <v>264</v>
      </c>
      <c r="I22" s="23">
        <v>71600</v>
      </c>
      <c r="J22" s="23"/>
      <c r="K22" s="23"/>
      <c r="L22" s="23"/>
      <c r="M22" s="23"/>
      <c r="N22" s="23"/>
      <c r="O22" s="23"/>
      <c r="P22" s="23"/>
      <c r="Q22" s="23"/>
      <c r="R22" s="23">
        <v>71600</v>
      </c>
      <c r="S22" s="23">
        <v>71600</v>
      </c>
      <c r="T22" s="23"/>
      <c r="U22" s="23"/>
      <c r="V22" s="23"/>
      <c r="W22" s="23"/>
    </row>
    <row r="23" ht="18.75" customHeight="1" spans="1:23">
      <c r="A23" s="28" t="s">
        <v>240</v>
      </c>
      <c r="B23" s="28" t="s">
        <v>241</v>
      </c>
      <c r="C23" s="28" t="s">
        <v>239</v>
      </c>
      <c r="D23" s="28" t="s">
        <v>71</v>
      </c>
      <c r="E23" s="28" t="s">
        <v>96</v>
      </c>
      <c r="F23" s="28" t="s">
        <v>97</v>
      </c>
      <c r="G23" s="28" t="s">
        <v>265</v>
      </c>
      <c r="H23" s="28" t="s">
        <v>266</v>
      </c>
      <c r="I23" s="23">
        <v>300000</v>
      </c>
      <c r="J23" s="23"/>
      <c r="K23" s="23"/>
      <c r="L23" s="23"/>
      <c r="M23" s="23"/>
      <c r="N23" s="23"/>
      <c r="O23" s="23"/>
      <c r="P23" s="23"/>
      <c r="Q23" s="23"/>
      <c r="R23" s="23">
        <v>300000</v>
      </c>
      <c r="S23" s="23">
        <v>300000</v>
      </c>
      <c r="T23" s="23"/>
      <c r="U23" s="23"/>
      <c r="V23" s="23"/>
      <c r="W23" s="23"/>
    </row>
    <row r="24" ht="18.75" customHeight="1" spans="1:23">
      <c r="A24" s="28" t="s">
        <v>240</v>
      </c>
      <c r="B24" s="28" t="s">
        <v>241</v>
      </c>
      <c r="C24" s="28" t="s">
        <v>239</v>
      </c>
      <c r="D24" s="28" t="s">
        <v>71</v>
      </c>
      <c r="E24" s="28" t="s">
        <v>96</v>
      </c>
      <c r="F24" s="28" t="s">
        <v>97</v>
      </c>
      <c r="G24" s="28" t="s">
        <v>267</v>
      </c>
      <c r="H24" s="28" t="s">
        <v>268</v>
      </c>
      <c r="I24" s="23">
        <v>169100</v>
      </c>
      <c r="J24" s="23"/>
      <c r="K24" s="23"/>
      <c r="L24" s="23"/>
      <c r="M24" s="23"/>
      <c r="N24" s="23"/>
      <c r="O24" s="23"/>
      <c r="P24" s="23"/>
      <c r="Q24" s="23"/>
      <c r="R24" s="23">
        <v>169100</v>
      </c>
      <c r="S24" s="23">
        <v>169100</v>
      </c>
      <c r="T24" s="23"/>
      <c r="U24" s="23"/>
      <c r="V24" s="23"/>
      <c r="W24" s="23"/>
    </row>
    <row r="25" ht="18.75" customHeight="1" spans="1:23">
      <c r="A25" s="28" t="s">
        <v>240</v>
      </c>
      <c r="B25" s="28" t="s">
        <v>241</v>
      </c>
      <c r="C25" s="28" t="s">
        <v>239</v>
      </c>
      <c r="D25" s="28" t="s">
        <v>71</v>
      </c>
      <c r="E25" s="28" t="s">
        <v>96</v>
      </c>
      <c r="F25" s="28" t="s">
        <v>97</v>
      </c>
      <c r="G25" s="28" t="s">
        <v>269</v>
      </c>
      <c r="H25" s="28" t="s">
        <v>270</v>
      </c>
      <c r="I25" s="23">
        <v>136200</v>
      </c>
      <c r="J25" s="23"/>
      <c r="K25" s="23"/>
      <c r="L25" s="23"/>
      <c r="M25" s="23"/>
      <c r="N25" s="23"/>
      <c r="O25" s="23"/>
      <c r="P25" s="23"/>
      <c r="Q25" s="23"/>
      <c r="R25" s="23">
        <v>136200</v>
      </c>
      <c r="S25" s="23">
        <v>136200</v>
      </c>
      <c r="T25" s="23"/>
      <c r="U25" s="23"/>
      <c r="V25" s="23"/>
      <c r="W25" s="23"/>
    </row>
    <row r="26" ht="18.75" customHeight="1" spans="1:23">
      <c r="A26" s="123"/>
      <c r="B26" s="123"/>
      <c r="C26" s="20" t="s">
        <v>271</v>
      </c>
      <c r="D26" s="123"/>
      <c r="E26" s="123"/>
      <c r="F26" s="123"/>
      <c r="G26" s="123"/>
      <c r="H26" s="123"/>
      <c r="I26" s="23">
        <v>5000</v>
      </c>
      <c r="J26" s="23">
        <v>5000</v>
      </c>
      <c r="K26" s="23">
        <v>5000</v>
      </c>
      <c r="L26" s="23"/>
      <c r="M26" s="23"/>
      <c r="N26" s="23"/>
      <c r="O26" s="23"/>
      <c r="P26" s="23"/>
      <c r="Q26" s="23"/>
      <c r="R26" s="23"/>
      <c r="S26" s="23"/>
      <c r="T26" s="23"/>
      <c r="U26" s="23"/>
      <c r="V26" s="23"/>
      <c r="W26" s="23"/>
    </row>
    <row r="27" ht="18.75" customHeight="1" spans="1:23">
      <c r="A27" s="28" t="s">
        <v>272</v>
      </c>
      <c r="B27" s="28" t="s">
        <v>273</v>
      </c>
      <c r="C27" s="28" t="s">
        <v>271</v>
      </c>
      <c r="D27" s="28" t="s">
        <v>71</v>
      </c>
      <c r="E27" s="28" t="s">
        <v>102</v>
      </c>
      <c r="F27" s="28" t="s">
        <v>103</v>
      </c>
      <c r="G27" s="28" t="s">
        <v>257</v>
      </c>
      <c r="H27" s="28" t="s">
        <v>258</v>
      </c>
      <c r="I27" s="23">
        <v>5000</v>
      </c>
      <c r="J27" s="23">
        <v>5000</v>
      </c>
      <c r="K27" s="23">
        <v>5000</v>
      </c>
      <c r="L27" s="23"/>
      <c r="M27" s="23"/>
      <c r="N27" s="23"/>
      <c r="O27" s="23"/>
      <c r="P27" s="23"/>
      <c r="Q27" s="23"/>
      <c r="R27" s="23"/>
      <c r="S27" s="23"/>
      <c r="T27" s="23"/>
      <c r="U27" s="23"/>
      <c r="V27" s="23"/>
      <c r="W27" s="23"/>
    </row>
    <row r="28" ht="18.75" customHeight="1" spans="1:23">
      <c r="A28" s="124" t="s">
        <v>56</v>
      </c>
      <c r="B28" s="124"/>
      <c r="C28" s="124"/>
      <c r="D28" s="124"/>
      <c r="E28" s="124"/>
      <c r="F28" s="124"/>
      <c r="G28" s="124"/>
      <c r="H28" s="124"/>
      <c r="I28" s="23">
        <v>2977714.26</v>
      </c>
      <c r="J28" s="23">
        <v>5000</v>
      </c>
      <c r="K28" s="23">
        <v>5000</v>
      </c>
      <c r="L28" s="23"/>
      <c r="M28" s="23"/>
      <c r="N28" s="23"/>
      <c r="O28" s="23"/>
      <c r="P28" s="23"/>
      <c r="Q28" s="23"/>
      <c r="R28" s="23">
        <v>2972714.26</v>
      </c>
      <c r="S28" s="23">
        <v>2972714.26</v>
      </c>
      <c r="T28" s="23"/>
      <c r="U28" s="23"/>
      <c r="V28" s="23"/>
      <c r="W28" s="23"/>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0"/>
  <sheetViews>
    <sheetView showZeros="0" topLeftCell="A2" workbookViewId="0">
      <selection activeCell="E9" sqref="E9"/>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1" t="s">
        <v>274</v>
      </c>
    </row>
    <row r="2" ht="36.75" customHeight="1" spans="1:10">
      <c r="A2" s="4" t="str">
        <f>"2025"&amp;"年部门项目支出绩效目标表"</f>
        <v>2025年部门项目支出绩效目标表</v>
      </c>
      <c r="B2" s="5"/>
      <c r="C2" s="5"/>
      <c r="D2" s="5"/>
      <c r="E2" s="5"/>
      <c r="F2" s="65"/>
      <c r="G2" s="5"/>
      <c r="H2" s="65"/>
      <c r="I2" s="65"/>
      <c r="J2" s="5"/>
    </row>
    <row r="3" ht="18.75" customHeight="1" spans="1:8">
      <c r="A3" s="47" t="str">
        <f>"单位名称："&amp;"沧源佤族自治县班洪乡卫生院"</f>
        <v>单位名称：沧源佤族自治县班洪乡卫生院</v>
      </c>
      <c r="B3" s="48"/>
      <c r="C3" s="48"/>
      <c r="D3" s="48"/>
      <c r="E3" s="48"/>
      <c r="F3" s="49"/>
      <c r="G3" s="48"/>
      <c r="H3" s="49"/>
    </row>
    <row r="4" ht="18.75" customHeight="1" spans="1:10">
      <c r="A4" s="39" t="s">
        <v>275</v>
      </c>
      <c r="B4" s="39" t="s">
        <v>276</v>
      </c>
      <c r="C4" s="39" t="s">
        <v>277</v>
      </c>
      <c r="D4" s="39" t="s">
        <v>278</v>
      </c>
      <c r="E4" s="39" t="s">
        <v>279</v>
      </c>
      <c r="F4" s="50" t="s">
        <v>280</v>
      </c>
      <c r="G4" s="39" t="s">
        <v>281</v>
      </c>
      <c r="H4" s="50" t="s">
        <v>282</v>
      </c>
      <c r="I4" s="50" t="s">
        <v>283</v>
      </c>
      <c r="J4" s="39" t="s">
        <v>284</v>
      </c>
    </row>
    <row r="5" ht="18.75" customHeight="1" spans="1:10">
      <c r="A5" s="116">
        <v>1</v>
      </c>
      <c r="B5" s="116">
        <v>2</v>
      </c>
      <c r="C5" s="116">
        <v>3</v>
      </c>
      <c r="D5" s="116">
        <v>4</v>
      </c>
      <c r="E5" s="116">
        <v>5</v>
      </c>
      <c r="F5" s="116">
        <v>6</v>
      </c>
      <c r="G5" s="116">
        <v>7</v>
      </c>
      <c r="H5" s="116">
        <v>8</v>
      </c>
      <c r="I5" s="116">
        <v>9</v>
      </c>
      <c r="J5" s="116">
        <v>10</v>
      </c>
    </row>
    <row r="6" spans="1:10">
      <c r="A6" s="117" t="s">
        <v>71</v>
      </c>
      <c r="B6" s="42"/>
      <c r="C6" s="42"/>
      <c r="D6" s="42"/>
      <c r="E6" s="44"/>
      <c r="F6" s="118"/>
      <c r="G6" s="44"/>
      <c r="H6" s="118"/>
      <c r="I6" s="118"/>
      <c r="J6" s="44"/>
    </row>
    <row r="7" ht="45" spans="1:10">
      <c r="A7" s="218" t="s">
        <v>239</v>
      </c>
      <c r="B7" s="120" t="s">
        <v>285</v>
      </c>
      <c r="C7" s="120" t="s">
        <v>286</v>
      </c>
      <c r="D7" s="120" t="s">
        <v>287</v>
      </c>
      <c r="E7" s="117" t="s">
        <v>288</v>
      </c>
      <c r="F7" s="120" t="s">
        <v>289</v>
      </c>
      <c r="G7" s="117" t="s">
        <v>290</v>
      </c>
      <c r="H7" s="120" t="s">
        <v>291</v>
      </c>
      <c r="I7" s="120" t="s">
        <v>292</v>
      </c>
      <c r="J7" s="117" t="s">
        <v>293</v>
      </c>
    </row>
    <row r="8" ht="45" spans="1:10">
      <c r="A8" s="218" t="s">
        <v>239</v>
      </c>
      <c r="B8" s="120" t="s">
        <v>285</v>
      </c>
      <c r="C8" s="120" t="s">
        <v>294</v>
      </c>
      <c r="D8" s="120" t="s">
        <v>295</v>
      </c>
      <c r="E8" s="117" t="s">
        <v>296</v>
      </c>
      <c r="F8" s="120" t="s">
        <v>297</v>
      </c>
      <c r="G8" s="117" t="s">
        <v>298</v>
      </c>
      <c r="H8" s="120" t="s">
        <v>299</v>
      </c>
      <c r="I8" s="120" t="s">
        <v>292</v>
      </c>
      <c r="J8" s="117" t="s">
        <v>293</v>
      </c>
    </row>
    <row r="9" ht="45" spans="1:10">
      <c r="A9" s="218" t="s">
        <v>239</v>
      </c>
      <c r="B9" s="120" t="s">
        <v>285</v>
      </c>
      <c r="C9" s="120" t="s">
        <v>294</v>
      </c>
      <c r="D9" s="120" t="s">
        <v>295</v>
      </c>
      <c r="E9" s="117" t="s">
        <v>300</v>
      </c>
      <c r="F9" s="120" t="s">
        <v>297</v>
      </c>
      <c r="G9" s="117" t="s">
        <v>298</v>
      </c>
      <c r="H9" s="120" t="s">
        <v>299</v>
      </c>
      <c r="I9" s="120" t="s">
        <v>292</v>
      </c>
      <c r="J9" s="117" t="s">
        <v>293</v>
      </c>
    </row>
    <row r="10" ht="45" spans="1:10">
      <c r="A10" s="218" t="s">
        <v>239</v>
      </c>
      <c r="B10" s="120" t="s">
        <v>285</v>
      </c>
      <c r="C10" s="120" t="s">
        <v>301</v>
      </c>
      <c r="D10" s="120" t="s">
        <v>302</v>
      </c>
      <c r="E10" s="117" t="s">
        <v>303</v>
      </c>
      <c r="F10" s="120" t="s">
        <v>304</v>
      </c>
      <c r="G10" s="117" t="s">
        <v>305</v>
      </c>
      <c r="H10" s="120" t="s">
        <v>299</v>
      </c>
      <c r="I10" s="120" t="s">
        <v>292</v>
      </c>
      <c r="J10" s="117" t="s">
        <v>293</v>
      </c>
    </row>
    <row r="11" ht="45" spans="1:10">
      <c r="A11" s="218" t="s">
        <v>239</v>
      </c>
      <c r="B11" s="120" t="s">
        <v>285</v>
      </c>
      <c r="C11" s="120" t="s">
        <v>301</v>
      </c>
      <c r="D11" s="120" t="s">
        <v>302</v>
      </c>
      <c r="E11" s="117" t="s">
        <v>306</v>
      </c>
      <c r="F11" s="120" t="s">
        <v>297</v>
      </c>
      <c r="G11" s="117" t="s">
        <v>305</v>
      </c>
      <c r="H11" s="120" t="s">
        <v>299</v>
      </c>
      <c r="I11" s="120" t="s">
        <v>292</v>
      </c>
      <c r="J11" s="117" t="s">
        <v>293</v>
      </c>
    </row>
    <row r="12" spans="1:10">
      <c r="A12" s="218" t="s">
        <v>271</v>
      </c>
      <c r="B12" s="120" t="s">
        <v>307</v>
      </c>
      <c r="C12" s="120" t="s">
        <v>286</v>
      </c>
      <c r="D12" s="120" t="s">
        <v>287</v>
      </c>
      <c r="E12" s="117" t="s">
        <v>308</v>
      </c>
      <c r="F12" s="120" t="s">
        <v>289</v>
      </c>
      <c r="G12" s="117" t="s">
        <v>309</v>
      </c>
      <c r="H12" s="120" t="s">
        <v>291</v>
      </c>
      <c r="I12" s="120" t="s">
        <v>292</v>
      </c>
      <c r="J12" s="117" t="s">
        <v>310</v>
      </c>
    </row>
    <row r="13" ht="22.5" spans="1:10">
      <c r="A13" s="218" t="s">
        <v>271</v>
      </c>
      <c r="B13" s="120" t="s">
        <v>307</v>
      </c>
      <c r="C13" s="120" t="s">
        <v>286</v>
      </c>
      <c r="D13" s="120" t="s">
        <v>287</v>
      </c>
      <c r="E13" s="117" t="s">
        <v>311</v>
      </c>
      <c r="F13" s="120" t="s">
        <v>289</v>
      </c>
      <c r="G13" s="117" t="s">
        <v>312</v>
      </c>
      <c r="H13" s="120" t="s">
        <v>313</v>
      </c>
      <c r="I13" s="120" t="s">
        <v>292</v>
      </c>
      <c r="J13" s="117" t="s">
        <v>314</v>
      </c>
    </row>
    <row r="14" spans="1:10">
      <c r="A14" s="218" t="s">
        <v>271</v>
      </c>
      <c r="B14" s="120" t="s">
        <v>307</v>
      </c>
      <c r="C14" s="120" t="s">
        <v>286</v>
      </c>
      <c r="D14" s="120" t="s">
        <v>287</v>
      </c>
      <c r="E14" s="117" t="s">
        <v>315</v>
      </c>
      <c r="F14" s="120" t="s">
        <v>289</v>
      </c>
      <c r="G14" s="117" t="s">
        <v>316</v>
      </c>
      <c r="H14" s="120" t="s">
        <v>317</v>
      </c>
      <c r="I14" s="120" t="s">
        <v>292</v>
      </c>
      <c r="J14" s="117" t="s">
        <v>318</v>
      </c>
    </row>
    <row r="15" ht="22.5" spans="1:10">
      <c r="A15" s="218" t="s">
        <v>271</v>
      </c>
      <c r="B15" s="120" t="s">
        <v>307</v>
      </c>
      <c r="C15" s="120" t="s">
        <v>286</v>
      </c>
      <c r="D15" s="120" t="s">
        <v>319</v>
      </c>
      <c r="E15" s="117" t="s">
        <v>320</v>
      </c>
      <c r="F15" s="120" t="s">
        <v>297</v>
      </c>
      <c r="G15" s="117" t="s">
        <v>305</v>
      </c>
      <c r="H15" s="120" t="s">
        <v>299</v>
      </c>
      <c r="I15" s="120" t="s">
        <v>321</v>
      </c>
      <c r="J15" s="117" t="s">
        <v>322</v>
      </c>
    </row>
    <row r="16" ht="22.5" spans="1:10">
      <c r="A16" s="218" t="s">
        <v>271</v>
      </c>
      <c r="B16" s="120" t="s">
        <v>307</v>
      </c>
      <c r="C16" s="120" t="s">
        <v>286</v>
      </c>
      <c r="D16" s="120" t="s">
        <v>319</v>
      </c>
      <c r="E16" s="117" t="s">
        <v>323</v>
      </c>
      <c r="F16" s="120" t="s">
        <v>297</v>
      </c>
      <c r="G16" s="117" t="s">
        <v>305</v>
      </c>
      <c r="H16" s="120" t="s">
        <v>299</v>
      </c>
      <c r="I16" s="120" t="s">
        <v>292</v>
      </c>
      <c r="J16" s="117" t="s">
        <v>324</v>
      </c>
    </row>
    <row r="17" spans="1:10">
      <c r="A17" s="218" t="s">
        <v>271</v>
      </c>
      <c r="B17" s="120" t="s">
        <v>307</v>
      </c>
      <c r="C17" s="120" t="s">
        <v>286</v>
      </c>
      <c r="D17" s="120" t="s">
        <v>319</v>
      </c>
      <c r="E17" s="117" t="s">
        <v>325</v>
      </c>
      <c r="F17" s="120" t="s">
        <v>326</v>
      </c>
      <c r="G17" s="117" t="s">
        <v>161</v>
      </c>
      <c r="H17" s="120" t="s">
        <v>299</v>
      </c>
      <c r="I17" s="120" t="s">
        <v>292</v>
      </c>
      <c r="J17" s="117" t="s">
        <v>327</v>
      </c>
    </row>
    <row r="18" spans="1:10">
      <c r="A18" s="218" t="s">
        <v>271</v>
      </c>
      <c r="B18" s="120" t="s">
        <v>307</v>
      </c>
      <c r="C18" s="120" t="s">
        <v>286</v>
      </c>
      <c r="D18" s="120" t="s">
        <v>328</v>
      </c>
      <c r="E18" s="117" t="s">
        <v>329</v>
      </c>
      <c r="F18" s="120" t="s">
        <v>289</v>
      </c>
      <c r="G18" s="117" t="s">
        <v>330</v>
      </c>
      <c r="H18" s="120" t="s">
        <v>299</v>
      </c>
      <c r="I18" s="120" t="s">
        <v>292</v>
      </c>
      <c r="J18" s="117" t="s">
        <v>331</v>
      </c>
    </row>
    <row r="19" ht="22.5" spans="1:10">
      <c r="A19" s="218" t="s">
        <v>271</v>
      </c>
      <c r="B19" s="120" t="s">
        <v>307</v>
      </c>
      <c r="C19" s="120" t="s">
        <v>294</v>
      </c>
      <c r="D19" s="120" t="s">
        <v>295</v>
      </c>
      <c r="E19" s="117" t="s">
        <v>332</v>
      </c>
      <c r="F19" s="120" t="s">
        <v>289</v>
      </c>
      <c r="G19" s="117" t="s">
        <v>329</v>
      </c>
      <c r="H19" s="120" t="s">
        <v>333</v>
      </c>
      <c r="I19" s="120" t="s">
        <v>292</v>
      </c>
      <c r="J19" s="117" t="s">
        <v>334</v>
      </c>
    </row>
    <row r="20" spans="1:10">
      <c r="A20" s="218" t="s">
        <v>271</v>
      </c>
      <c r="B20" s="120" t="s">
        <v>307</v>
      </c>
      <c r="C20" s="120" t="s">
        <v>301</v>
      </c>
      <c r="D20" s="120" t="s">
        <v>302</v>
      </c>
      <c r="E20" s="117" t="s">
        <v>335</v>
      </c>
      <c r="F20" s="120" t="s">
        <v>297</v>
      </c>
      <c r="G20" s="117" t="s">
        <v>298</v>
      </c>
      <c r="H20" s="120" t="s">
        <v>299</v>
      </c>
      <c r="I20" s="120" t="s">
        <v>292</v>
      </c>
      <c r="J20" s="117" t="s">
        <v>336</v>
      </c>
    </row>
  </sheetData>
  <mergeCells count="6">
    <mergeCell ref="A2:J2"/>
    <mergeCell ref="A3:H3"/>
    <mergeCell ref="A7:A11"/>
    <mergeCell ref="A12:A20"/>
    <mergeCell ref="B7:B11"/>
    <mergeCell ref="B12:B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杨绍文</cp:lastModifiedBy>
  <dcterms:created xsi:type="dcterms:W3CDTF">2025-03-14T07:17:00Z</dcterms:created>
  <dcterms:modified xsi:type="dcterms:W3CDTF">2025-03-20T02:21:54Z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E4BA8385842945CB888BF8093854DA32_13</vt:lpwstr>
  </property>
  <property fmtid="{D5CDD505-2E9C-101B-9397-08002B2CF9AE}" pid="3" name="KSOProductBuildVer">
    <vt:lpwstr>2052-12.1.0.18912</vt:lpwstr>
  </property>
</Properties>
</file>