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bookViews>
  <sheets>
    <sheet name="FMDM 封面代码" sheetId="1" r:id="rId1"/>
    <sheet name="GK01 收入支出决算表" sheetId="2" r:id="rId2"/>
    <sheet name="GK02 收入决算表" sheetId="3" r:id="rId3"/>
    <sheet name="GK03 支出决算表" sheetId="4" r:id="rId4"/>
    <sheet name="GK04 财政拨款收入支出决算表" sheetId="5" r:id="rId5"/>
    <sheet name="GK05 一般公共预算财政拨款收入支出决算表" sheetId="6" r:id="rId6"/>
    <sheet name="GK06 一般公共预算财政拨款基本支出决算表" sheetId="7" r:id="rId7"/>
    <sheet name="GK07 一般公共预算财政拨款项目支出决算表" sheetId="8" r:id="rId8"/>
    <sheet name="GK08 政府性基金预算财政拨款收入支出决算表" sheetId="9" r:id="rId9"/>
    <sheet name="GK09 国有资本经营预算财政拨款收入支出决算表" sheetId="10" r:id="rId10"/>
    <sheet name="GK10 财政拨款“三公”经费、行政参公单位机关运行经费情况表" sheetId="11" r:id="rId11"/>
    <sheet name="GK11 一般公共预算财政拨款“三公”经费情况表" sheetId="12" r:id="rId12"/>
    <sheet name="GK12国有资产使用情况表" sheetId="19" r:id="rId13"/>
    <sheet name="GK13部门整体支出绩效自评情况" sheetId="17" r:id="rId14"/>
    <sheet name="GK14部门整体支出绩效自评表" sheetId="18" r:id="rId15"/>
    <sheet name="GK15项目支出绩效自评表" sheetId="15" r:id="rId1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<sst xmlns="http://schemas.openxmlformats.org/spreadsheetml/2006/main" count="4367" uniqueCount="1204">
  <si>
    <t>代码</t>
  </si>
  <si>
    <t>单位名称</t>
  </si>
  <si>
    <t>沧源佤族自治县班老乡</t>
  </si>
  <si>
    <t>单位负责人</t>
  </si>
  <si>
    <t>罗羚友</t>
  </si>
  <si>
    <t>财务负责人</t>
  </si>
  <si>
    <t>吴新雁</t>
  </si>
  <si>
    <t>填表人</t>
  </si>
  <si>
    <t>周格格</t>
  </si>
  <si>
    <t>电话号码(区号)</t>
  </si>
  <si>
    <t>0883</t>
  </si>
  <si>
    <t>电话号码</t>
  </si>
  <si>
    <t>7431001</t>
  </si>
  <si>
    <t>分机号</t>
  </si>
  <si>
    <t>单位地址</t>
  </si>
  <si>
    <t>沧源佤族自治县班老乡人民政府街道</t>
  </si>
  <si>
    <t>邮政编码</t>
  </si>
  <si>
    <t>677404</t>
  </si>
  <si>
    <t>单位所在地区（国家标准：行政区划代码）</t>
  </si>
  <si>
    <t>沧源佤族自治县</t>
  </si>
  <si>
    <t>备用码一</t>
  </si>
  <si>
    <t>备用码二</t>
  </si>
  <si>
    <t>是否参照公务员法管理</t>
  </si>
  <si>
    <t>2|否</t>
  </si>
  <si>
    <t>是否编制部门预算</t>
  </si>
  <si>
    <t>1|是</t>
  </si>
  <si>
    <t>单位预算级次</t>
  </si>
  <si>
    <t>1|一级预算单位</t>
  </si>
  <si>
    <t>组织机构代码</t>
  </si>
  <si>
    <t>单位代码</t>
  </si>
  <si>
    <t>财政区划代码</t>
  </si>
  <si>
    <t>单位类型</t>
  </si>
  <si>
    <t>9|其他单位</t>
  </si>
  <si>
    <t>单位经费保障方式</t>
  </si>
  <si>
    <t>1|全额</t>
  </si>
  <si>
    <t>执行会计制度</t>
  </si>
  <si>
    <t>11|政府会计准则制度</t>
  </si>
  <si>
    <t>预算级次</t>
  </si>
  <si>
    <t>6|乡级</t>
  </si>
  <si>
    <t>隶属关系</t>
  </si>
  <si>
    <t>部门标识代码</t>
  </si>
  <si>
    <t>434|中华人民共和国国务院办公厅</t>
  </si>
  <si>
    <t>国民经济行业分类</t>
  </si>
  <si>
    <t>S92|国家机构</t>
  </si>
  <si>
    <t>新报因素</t>
  </si>
  <si>
    <t>0|连续上报</t>
  </si>
  <si>
    <t>上年代码</t>
  </si>
  <si>
    <t>上年代码（10位）</t>
  </si>
  <si>
    <t>报表小类</t>
  </si>
  <si>
    <t>8|汇总录入表</t>
  </si>
  <si>
    <t>备用码</t>
  </si>
  <si>
    <t>是否编制行政事业单位国有资产报告</t>
  </si>
  <si>
    <t>父节点</t>
  </si>
  <si>
    <t>530927998163008002|云南省临沧市沧源佤族自治县2024年度部门决算乡镇汇总</t>
  </si>
  <si>
    <t>收入支出决算表</t>
  </si>
  <si>
    <t>公开01表</t>
  </si>
  <si>
    <t>部门：沧源佤族自治县班老乡</t>
  </si>
  <si>
    <t>金额单位：万元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</si>
  <si>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</si>
  <si>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</si>
  <si>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</si>
  <si>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</si>
  <si>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</si>
  <si>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</si>
  <si>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</si>
  <si>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</si>
  <si>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</si>
  <si>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</si>
  <si>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</si>
  <si>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</si>
  <si>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</si>
  <si>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</si>
  <si>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</si>
  <si>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</si>
  <si>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</si>
  <si>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</si>
  <si>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</si>
  <si>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</si>
  <si>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</si>
  <si>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</si>
  <si>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</si>
  <si>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</si>
  <si>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</si>
  <si>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</si>
  <si>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</si>
  <si>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</si>
  <si>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</si>
  <si>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</si>
  <si>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</si>
  <si>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</si>
  <si>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</si>
  <si>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</si>
  <si>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</si>
  <si>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</si>
  <si>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</si>
  <si>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</si>
  <si>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</si>
  <si>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</si>
  <si>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</si>
  <si>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</si>
  <si>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</si>
  <si>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</si>
  <si>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</si>
  <si>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</si>
  <si>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</si>
  <si>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</si>
  <si>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</si>
  <si>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</si>
  <si>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</si>
  <si>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</si>
  <si>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</si>
  <si>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</si>
  <si>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</si>
  <si>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</si>
  <si>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</si>
  <si>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</si>
  <si>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</si>
  <si>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</si>
  <si>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</si>
  <si>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</si>
  <si>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</si>
  <si>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</si>
  <si>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</si>
  <si>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</si>
  <si>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</si>
  <si>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</si>
  <si>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</si>
  <si>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</si>
  <si>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</si>
  <si>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</si>
  <si>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</si>
  <si>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</si>
  <si>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</si>
  <si>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</si>
  <si>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</si>
  <si>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</si>
  <si>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</si>
  <si>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</si>
  <si>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</si>
  <si>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</si>
  <si>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</si>
  <si>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</si>
  <si>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</si>
  <si>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</si>
  <si>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</si>
  <si>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</si>
  <si>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</si>
  <si>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</si>
  <si>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</si>
  <si>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</si>
  <si>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</si>
  <si>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</si>
  <si>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</si>
  <si>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</si>
  <si>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</si>
  <si>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</si>
  <si>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</si>
  <si>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</si>
  <si>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</si>
  <si>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</si>
  <si>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</si>
  <si>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</si>
  <si>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</si>
  <si>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</si>
  <si>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</si>
  <si>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</si>
  <si>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</si>
  <si>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</si>
  <si>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</si>
  <si>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</si>
  <si>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</si>
  <si>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</si>
  <si>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</si>
  <si>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</si>
  <si>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</si>
  <si>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</si>
  <si>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</si>
  <si>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</si>
  <si>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</si>
  <si>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</si>
  <si>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</si>
  <si>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</si>
  <si>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</si>
  <si>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t>
  </si>
  <si>
    <t>一般公共服务支出</t>
  </si>
  <si>
    <t>20101</t>
  </si>
  <si>
    <t>人大事务</t>
  </si>
  <si>
    <t>2010101</t>
  </si>
  <si>
    <t>行政运行</t>
  </si>
  <si>
    <t>2010199</t>
  </si>
  <si>
    <t>其他人大事务支出</t>
  </si>
  <si>
    <t>20103</t>
  </si>
  <si>
    <t>政府办公厅（室）及相关机构事务</t>
  </si>
  <si>
    <t>2010301</t>
  </si>
  <si>
    <t>2010399</t>
  </si>
  <si>
    <t>其他政府办公厅（室）及相关机构事务支出</t>
  </si>
  <si>
    <t>20106</t>
  </si>
  <si>
    <t>财政事务</t>
  </si>
  <si>
    <t>2010650</t>
  </si>
  <si>
    <t>事业运行</t>
  </si>
  <si>
    <t>20111</t>
  </si>
  <si>
    <t>纪检监察事务</t>
  </si>
  <si>
    <t>2011101</t>
  </si>
  <si>
    <t>20131</t>
  </si>
  <si>
    <t>党委办公厅（室）及相关机构事务</t>
  </si>
  <si>
    <t>2013101</t>
  </si>
  <si>
    <t>20132</t>
  </si>
  <si>
    <t>组织事务</t>
  </si>
  <si>
    <t>2013202</t>
  </si>
  <si>
    <t>一般行政管理事务</t>
  </si>
  <si>
    <t>20133</t>
  </si>
  <si>
    <t>宣传事务</t>
  </si>
  <si>
    <t>2013302</t>
  </si>
  <si>
    <t>20199</t>
  </si>
  <si>
    <t>其他一般公共服务支出</t>
  </si>
  <si>
    <t>2019999</t>
  </si>
  <si>
    <t>203</t>
  </si>
  <si>
    <t>国防支出</t>
  </si>
  <si>
    <t>20306</t>
  </si>
  <si>
    <t>国防动员</t>
  </si>
  <si>
    <t>2030608</t>
  </si>
  <si>
    <t>边海防</t>
  </si>
  <si>
    <t>2030699</t>
  </si>
  <si>
    <t>其他国防动员支出</t>
  </si>
  <si>
    <t>204</t>
  </si>
  <si>
    <t>公共安全支出</t>
  </si>
  <si>
    <t>20499</t>
  </si>
  <si>
    <t>其他公共安全支出</t>
  </si>
  <si>
    <t>2049999</t>
  </si>
  <si>
    <t>206</t>
  </si>
  <si>
    <t>科学技术支出</t>
  </si>
  <si>
    <t>20607</t>
  </si>
  <si>
    <t>科学技术普及</t>
  </si>
  <si>
    <t>2060702</t>
  </si>
  <si>
    <t>科普活动</t>
  </si>
  <si>
    <t>207</t>
  </si>
  <si>
    <t>文化旅游体育与传媒支出</t>
  </si>
  <si>
    <t>20708</t>
  </si>
  <si>
    <t>广播电视</t>
  </si>
  <si>
    <t>2070808</t>
  </si>
  <si>
    <t>广播电视事务</t>
  </si>
  <si>
    <t>20799</t>
  </si>
  <si>
    <t>其他文化旅游体育与传媒支出</t>
  </si>
  <si>
    <t>2079999</t>
  </si>
  <si>
    <t>208</t>
  </si>
  <si>
    <t>社会保障和就业支出</t>
  </si>
  <si>
    <t>20801</t>
  </si>
  <si>
    <t>人力资源和社会保障管理事务</t>
  </si>
  <si>
    <t>2080150</t>
  </si>
  <si>
    <t>20802</t>
  </si>
  <si>
    <t>民政管理事务</t>
  </si>
  <si>
    <t>2080201</t>
  </si>
  <si>
    <t>2080299</t>
  </si>
  <si>
    <t>其他民政管理事务支出</t>
  </si>
  <si>
    <t>20805</t>
  </si>
  <si>
    <t>行政事业单位养老支出</t>
  </si>
  <si>
    <t>2080501</t>
  </si>
  <si>
    <t>行政单位离退休</t>
  </si>
  <si>
    <t>2080502</t>
  </si>
  <si>
    <t>事业单位离退休</t>
  </si>
  <si>
    <t>2080505</t>
  </si>
  <si>
    <t>机关事业单位基本养老保险缴费支出</t>
  </si>
  <si>
    <t>20807</t>
  </si>
  <si>
    <t>就业补助</t>
  </si>
  <si>
    <t>2080711</t>
  </si>
  <si>
    <t>就业见习补贴</t>
  </si>
  <si>
    <t>20808</t>
  </si>
  <si>
    <t>抚恤</t>
  </si>
  <si>
    <t>2080801</t>
  </si>
  <si>
    <t>死亡抚恤</t>
  </si>
  <si>
    <t>20820</t>
  </si>
  <si>
    <t>临时救助</t>
  </si>
  <si>
    <t>2082001</t>
  </si>
  <si>
    <t>临时救助支出</t>
  </si>
  <si>
    <t>20828</t>
  </si>
  <si>
    <t>退役军人管理事务</t>
  </si>
  <si>
    <t>2082804</t>
  </si>
  <si>
    <t>拥军优属</t>
  </si>
  <si>
    <t>210</t>
  </si>
  <si>
    <t>卫生健康支出</t>
  </si>
  <si>
    <t>21004</t>
  </si>
  <si>
    <t>公共卫生</t>
  </si>
  <si>
    <t>2100410</t>
  </si>
  <si>
    <t>突发公共卫生事件应急处置</t>
  </si>
  <si>
    <t>2100499</t>
  </si>
  <si>
    <t>其他公共卫生支出</t>
  </si>
  <si>
    <t>21011</t>
  </si>
  <si>
    <t>行政事业单位医疗</t>
  </si>
  <si>
    <t>2101101</t>
  </si>
  <si>
    <t>行政单位医疗</t>
  </si>
  <si>
    <t>2101102</t>
  </si>
  <si>
    <t>事业单位医疗</t>
  </si>
  <si>
    <t>2101199</t>
  </si>
  <si>
    <t>其他行政事业单位医疗支出</t>
  </si>
  <si>
    <t>213</t>
  </si>
  <si>
    <t>农林水支出</t>
  </si>
  <si>
    <t>21301</t>
  </si>
  <si>
    <t>农业农村</t>
  </si>
  <si>
    <t>2130104</t>
  </si>
  <si>
    <t>2130126</t>
  </si>
  <si>
    <t>农村社会事业</t>
  </si>
  <si>
    <t>21302</t>
  </si>
  <si>
    <t>林业和草原</t>
  </si>
  <si>
    <t>2130204</t>
  </si>
  <si>
    <t>事业机构</t>
  </si>
  <si>
    <t>21303</t>
  </si>
  <si>
    <t>水利</t>
  </si>
  <si>
    <t>2130315</t>
  </si>
  <si>
    <t>抗旱</t>
  </si>
  <si>
    <t>21305</t>
  </si>
  <si>
    <t>巩固脱贫攻坚成果衔接乡村振兴</t>
  </si>
  <si>
    <t>2130504</t>
  </si>
  <si>
    <t>农村基础设施建设</t>
  </si>
  <si>
    <t>2130505</t>
  </si>
  <si>
    <t>生产发展</t>
  </si>
  <si>
    <t>2130599</t>
  </si>
  <si>
    <t>其他巩固脱贫攻坚成果衔接乡村振兴支出</t>
  </si>
  <si>
    <t>21307</t>
  </si>
  <si>
    <t>农村综合改革</t>
  </si>
  <si>
    <t>2130705</t>
  </si>
  <si>
    <t>对村民委员会和村党支部的补助</t>
  </si>
  <si>
    <t>2130799</t>
  </si>
  <si>
    <t>其他农村综合改革支出</t>
  </si>
  <si>
    <t>221</t>
  </si>
  <si>
    <t>住房保障支出</t>
  </si>
  <si>
    <t>22102</t>
  </si>
  <si>
    <t>住房改革支出</t>
  </si>
  <si>
    <t>2210201</t>
  </si>
  <si>
    <t>住房公积金</t>
  </si>
  <si>
    <t>229</t>
  </si>
  <si>
    <t>其他支出</t>
  </si>
  <si>
    <t>22960</t>
  </si>
  <si>
    <t>彩票公益金安排的支出</t>
  </si>
  <si>
    <t>2296002</t>
  </si>
  <si>
    <t>用于社会福利的彩票公益金支出</t>
  </si>
  <si>
    <t>2296099</t>
  </si>
  <si>
    <t>用于其他社会公益事业的彩票公益金支出</t>
  </si>
  <si>
    <t>22999</t>
  </si>
  <si>
    <t>2299999</t>
  </si>
  <si>
    <t>注：本表反映本年度取得的各项收入情况。</t>
  </si>
  <si>
    <t>支出决算表</t>
  </si>
  <si>
    <t>公开03表</t>
  </si>
  <si>
    <t>基本支出</t>
  </si>
  <si>
    <t>项目支出</t>
  </si>
  <si>
    <t>上缴上级支出</t>
  </si>
  <si>
    <t>经营支出</t>
  </si>
  <si>
    <t>对附属单位补助支出</t>
  </si>
  <si>
    <t>2130706</t>
  </si>
  <si>
    <t>对村集体经济组织的补助</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</si>
  <si>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</si>
  <si>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</si>
  <si>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</si>
  <si>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</si>
  <si>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</si>
  <si>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</si>
  <si>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</si>
  <si>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</si>
  <si>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</si>
  <si>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</si>
  <si>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</si>
  <si>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</si>
  <si>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</si>
  <si>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</si>
  <si>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</si>
  <si>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</si>
  <si>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</si>
  <si>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</si>
  <si>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</si>
  <si>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</si>
  <si>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</si>
  <si>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</si>
  <si>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</si>
  <si>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</si>
  <si>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</si>
  <si>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</si>
  <si>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</si>
  <si>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</si>
  <si>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</si>
  <si>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</si>
  <si>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</si>
  <si>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</si>
  <si>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</si>
  <si>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</si>
  <si>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</si>
  <si>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</si>
  <si>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</si>
  <si>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</si>
  <si>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</si>
  <si>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</si>
  <si>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</si>
  <si>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</si>
  <si>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</si>
  <si>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</si>
  <si>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</si>
  <si>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</si>
  <si>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</si>
  <si>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</si>
  <si>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</si>
  <si>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</si>
  <si>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</si>
  <si>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</si>
  <si>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</si>
  <si>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</si>
  <si>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</si>
  <si>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</si>
  <si>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</si>
  <si>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</si>
  <si>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</si>
  <si>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</si>
  <si>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</si>
  <si>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</si>
  <si>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</si>
  <si>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</si>
  <si>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</si>
  <si>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</si>
  <si>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</si>
  <si>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</si>
  <si>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</si>
  <si>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</si>
  <si>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</si>
  <si>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</si>
  <si>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</si>
  <si>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</si>
  <si>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</si>
  <si>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</si>
  <si>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</si>
  <si>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</si>
  <si>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</si>
  <si>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</si>
  <si>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</si>
  <si>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</si>
  <si>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</si>
  <si>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</si>
  <si>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</si>
  <si>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</si>
  <si>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</si>
  <si>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</si>
  <si>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</si>
  <si>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</si>
  <si>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</si>
  <si>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</si>
  <si>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</si>
  <si>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</si>
  <si>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</si>
  <si>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</si>
  <si>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</si>
  <si>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</si>
  <si>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</si>
  <si>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</si>
  <si>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</si>
  <si>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</si>
  <si>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</si>
  <si>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</si>
  <si>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</si>
  <si>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</si>
  <si>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</si>
  <si>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</si>
  <si>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</si>
  <si>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</si>
  <si>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</si>
  <si>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</si>
  <si>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</si>
  <si>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</si>
  <si>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</si>
  <si>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</si>
  <si>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</si>
  <si>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</si>
  <si>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</si>
  <si>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</si>
  <si>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</si>
  <si>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</si>
  <si>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</si>
  <si>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</si>
  <si>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</si>
  <si>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</si>
  <si>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</si>
  <si>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</si>
  <si>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</si>
  <si>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</si>
  <si>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</si>
  <si>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</si>
  <si>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</si>
  <si>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</si>
  <si>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</si>
  <si>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</si>
  <si>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</si>
  <si>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</si>
  <si>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</si>
  <si>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</si>
  <si>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</si>
  <si>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</si>
  <si>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</si>
  <si>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</si>
  <si>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</si>
  <si>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</si>
  <si>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</si>
  <si>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</si>
  <si>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</si>
  <si>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</si>
  <si>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</si>
  <si>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</si>
  <si>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</si>
  <si>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</si>
  <si>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</si>
  <si>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</si>
  <si>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</si>
  <si>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</si>
  <si>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</si>
  <si>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</si>
  <si>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</si>
  <si>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</si>
  <si>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</si>
  <si>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</si>
  <si>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</si>
  <si>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</si>
  <si>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</si>
  <si>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</si>
  <si>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</si>
  <si>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</si>
  <si>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</si>
  <si>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</si>
  <si>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</si>
  <si>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</si>
  <si>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</si>
  <si>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</si>
  <si>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</si>
  <si>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</si>
  <si>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</si>
  <si>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</si>
  <si>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</si>
  <si>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</si>
  <si>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</si>
  <si>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</si>
  <si>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</si>
  <si>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</si>
  <si>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</si>
  <si>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</si>
  <si>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</si>
  <si>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</si>
  <si>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</si>
  <si>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</si>
  <si>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</si>
  <si>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</si>
  <si>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</si>
  <si>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</si>
  <si>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</si>
  <si>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</si>
  <si>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</si>
  <si>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</si>
  <si>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</si>
  <si>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</si>
  <si>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</si>
  <si>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</si>
  <si>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</si>
  <si>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</si>
  <si>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</si>
  <si>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</si>
  <si>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</si>
  <si>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</si>
  <si>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</si>
  <si>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</si>
  <si>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</si>
  <si>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</si>
  <si>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</si>
  <si>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</si>
  <si>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</si>
  <si>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</si>
  <si>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</si>
  <si>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</si>
  <si>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</si>
  <si>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</si>
  <si>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</si>
  <si>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</si>
  <si>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</si>
  <si>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</si>
  <si>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</si>
  <si>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</si>
  <si>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</si>
  <si>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</si>
  <si>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</si>
  <si>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</si>
  <si>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</si>
  <si>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</si>
  <si>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</si>
  <si>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</si>
  <si>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</si>
  <si>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</si>
  <si>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</si>
  <si>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</si>
  <si>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</si>
  <si>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</si>
  <si>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</si>
  <si>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</si>
  <si>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</si>
  <si>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</si>
  <si>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</si>
  <si>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</si>
  <si>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</si>
  <si>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</si>
  <si>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</si>
  <si>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</si>
  <si>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</si>
  <si>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</si>
  <si>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国有资本经营预算财政拨款收入支出决算表</t>
  </si>
  <si>
    <t>公开09表</t>
  </si>
  <si>
    <t>结转</t>
  </si>
  <si>
    <t>结余</t>
  </si>
  <si>
    <t>注：本表反映本年度国有资本经营预算财政拨款的收支和年初、年末结转结余情况。</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</si>
  <si>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</si>
  <si>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</si>
  <si>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</si>
  <si>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</si>
  <si>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</si>
  <si>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</si>
  <si>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</si>
  <si>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</si>
  <si>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</si>
  <si>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</si>
  <si>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</si>
  <si>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</si>
  <si>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</si>
  <si>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</si>
  <si>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</si>
  <si>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</si>
  <si>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</si>
  <si>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</si>
  <si>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</si>
  <si>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</si>
  <si>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</si>
  <si>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</si>
  <si>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</si>
  <si>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</si>
  <si>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</si>
  <si>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</si>
  <si>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</si>
  <si>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</si>
  <si>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</si>
  <si>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</si>
  <si>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</si>
  <si>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</si>
  <si>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</si>
  <si>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</si>
  <si>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</si>
  <si>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</si>
  <si>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</si>
  <si>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</si>
  <si>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</si>
  <si>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</si>
  <si>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</si>
  <si>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部门：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</si>
  <si>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</si>
  <si>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</si>
  <si>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</si>
  <si>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</si>
  <si>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</si>
  <si>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</si>
  <si>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</si>
  <si>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</si>
  <si>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</si>
  <si>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</si>
  <si>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</si>
  <si>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</si>
  <si>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</si>
  <si>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</si>
  <si>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注：1.资产总额＝流动资产＋固定资产（净值）＋对外投资／有价证券＋在建工程＋无形资产（净值）＋其他资产（净值）；
         2.资产原值合计=流动资产＋固定资产（原值）＋对外投资／有价证券＋在建工程＋无形资产（原值）＋其他资产（原值）；
         3.第6、7、8、9、10、11、12、13项需分别填写原值、净值。</t>
  </si>
  <si>
    <r>
      <rPr>
        <sz val="18"/>
        <rFont val="宋体"/>
        <charset val="134"/>
      </rPr>
      <t>2024年度</t>
    </r>
    <r>
      <rPr>
        <b/>
        <sz val="18"/>
        <rFont val="宋体"/>
        <charset val="134"/>
      </rPr>
      <t>部门整体支出绩效自评情况</t>
    </r>
  </si>
  <si>
    <t>公开13表</t>
  </si>
  <si>
    <t>部门：沧源佤族自治县班老乡人民政府</t>
  </si>
  <si>
    <t>一、部门基本情况</t>
  </si>
  <si>
    <t>（一）部门概况</t>
  </si>
  <si>
    <t>班老乡综合设置下列 9 个工作机构：
（一）党政综合办公室，股级
承担机关日常运转工作，负责综合协调、文秘、信息、会务、保密、档案、政务公开等日常事务职责，以及后勤保障、内部财务、督查考核等工作。管理协调综合应急指挥平台。                                                              （二）基层党建办公室，股级
承担党的组织建设、党风廉政建设、意识形态、党的社会工作、机构编制、干部人事、招才引智等职责。负责宣传、统战、民族宗教、人民武装、精神文明建设，以及工会、共青团、妇联、党校、人大日常事务及政协联络等工作。指导基层群众自治、乡村治理。
（三）经济发展办公室，股级
编制并组织实施经济发展规划、年度计划。负责产业发展、项目促进、巩固拓展脱贫攻坚成果和乡村振兴、生态环境保护、自然资源管理和利用、城乡规划建设、人居环境提升、农村土地承包管理、农村公路养护、产权制度改革、农村经济经营管理、工业经济、科技管理、财政、国有资产监管、村级财务及“三资”管理审计、农民负担监督、调查统计分析、招商引资、营商环境等工作。
（四）社会事务办公室（加挂退役军人服务站牌子），股级负责教育体育、文化旅游、广播电视、科技人才、卫生健康、食品安全、社会保障、民政事务、退役军人相关服务、
民族文化的传承与保护、民族团结进步示范创建、铸牢中华民族共同体意识教育等工作。维护老年人、未成年人、妇女、残疾人的合法权益。
（五）边防和平安法治办公室，股级
负责法治建设、平安建设、社会治安综合治理、人民信访、维护社会稳定、安全生产、强边固防、重大行政执法决定法制审核、网格化社会治理服务等日常事务，指导协调民事纠纷调解处理和社区矫正工作，预防处置突发事件和群体性事件，防范和协助处置非法集资、邪教等工作。管理协调综合治理（网格化管理）平台和党政军警民联合指挥平台。                        （六）党群服务中心（加挂新时代文明实践所牌子），公益一类事业单位，副科级
负责提供政策咨询、开展党群活动、组织志愿服务、进行社会动员、推进移风易俗、实施文明创建、集中办理行政审批和民政、社保医保、劳动就业与技能培训、卫生健康等民生保障公共服务事项。为办事企业和群众提供办事指引、帮办代办服务。建立完善乡、村政务服务体系，做好互联网+政务服务的技术保障工作和政务服务平台应用推广，指导村便民服务站建设。管理协调便民服务平台。
（七）综合行政执法队（加挂政府专职消防队、消防工作站牌子），公益一类事业单位，副科级
承担乡综合行政执法工作，依法行使相关行政处罚及与行政处罚相关的行政强制措施权和监督检查权，健全和落实执法配合联动机制。负责管理综合性应急救援队伍，并组织开展重大灾害事故应急救援、消防宣传、防火巡查、城乡火灾和森林草原火灾扑救等应急管理工作。管理协调综合行政执法指挥平台。
（八）产业发展和技术服务中心，公益一类事业单位，副科级
主要负责农业、林草、水务、农业机械、畜牧兽医、农产品质量安全监测检测等工作。承担产业发展、生产技术推广等工作。
（九）兴边富民事务中心，公益一类事业单位，副科级承担兴边富民、边民服务管理、发展边境特色产业、服务边境贸易、参与边境管控等工作。协助做好项目促进、城乡规划建设、财政、村级财务及“三资”管理审计等工作。</t>
  </si>
  <si>
    <t>（二）部门绩效目标的设立情况</t>
  </si>
  <si>
    <t>1.通过保障本乡机关事业单位人员经费、公用经费及村级经费到位，维持机构正常运转；2.通过召开人民代表大会两次，完成预决算公开工作，听取群众诉求，强化政务公开，提高群众满意度。</t>
  </si>
  <si>
    <t>（三）部门整体收支情况</t>
  </si>
  <si>
    <t>2024年班老乡政府总收入4697.64万元，其中，财政拨款收入4424.64万元，政府性基金预算财政拨款68.45万元，其他收入204.55万元；总支出4774.45万元，其中基本支出1052.94万元，项目支出3721.51万元。</t>
  </si>
  <si>
    <t>（四）部门预算管理制度建设情况</t>
  </si>
  <si>
    <t>制定和完善了《班老乡人民政府内部控制相关制度》《班老乡人民政府预算业务管理制度》《班老乡人民政府财务管理制度》等8项部门管理制度。</t>
  </si>
  <si>
    <t>（五）严控“三公经费”支出情况</t>
  </si>
  <si>
    <t>一般公共预算财政拨款“三公”经费支出预算为5.4万元，支出决算为5.17万元，完成预算的95.74%。其中，因公出国（境）费支出为0万元，今年本单位未编制因公出国（境）预算；未编制公务用车购置费预算，公务用车运行费支出决算为3.37万元，完成预算的62.41%；公务接待费支出决算为1.8万元，完成预算的33.33%。2024年度一般公共预算财政拨款“三公”经费支出决算数小于预算数。</t>
  </si>
  <si>
    <t>二、绩效自评工作情况</t>
  </si>
  <si>
    <t>（一）绩效自评的目的</t>
  </si>
  <si>
    <t>按照“统一领导、分级管理；积极试点，稳步推进；程序规范，重点突出；客观公正，公开透明”的原则宣传绩效理念，基本构建起"预算编制有目标、预算执行有监控、预算完成有评价、评价结果有反馈、反馈结果有应用"的预算绩效管理机制和覆盖预算管理事前、事中、事后全过程的预算绩效管理体系，有效促进财政资金使用绩效的提高。</t>
  </si>
  <si>
    <t>（二）自评组织过程</t>
  </si>
  <si>
    <t>1.前期准备</t>
  </si>
  <si>
    <t>按照2024年初确立的整体支出绩效评价体系，拟定评价计划，及早安排。由局领导分工负责，各部门协调合作，确保评价工作准确、有效。</t>
  </si>
  <si>
    <t>2.组织实施</t>
  </si>
  <si>
    <t>1.核实数据。对2024年部门整体支出数据的准确性、真实性进行核实，将2023年和2024年度部门整体支出情况进行比较分析
2.查阅资料。查阅2024年度预算安排、非税收入、预算追加、资金管理、经费支出、资产管理等相关文件资料和财务凭证。
3.归纳汇总。对提供的材料及自评报告，结合现场评价情况进行综合分析、归纳汇总。
4.评价组对各项评价指标进行分析讨论。
5.形成绩效评价报告。</t>
  </si>
  <si>
    <t>三、评价情况分析及综合评价结论</t>
  </si>
  <si>
    <t>本单位绩效评价工作小组按照省财政厅整体部门支出绩效评价相关要求，通过自评，本单位严格执行各项财经法规和会计制度，财务管理和会计基础工作日益规范，总体效果较好。</t>
  </si>
  <si>
    <t>四、存在的问题和整改情况</t>
  </si>
  <si>
    <t>1.存在问题
（1）部门绩效管理不够科学。部门整体支出绩效目标与产出的数量指标、质量指标缺乏对应性，关联性和可操作性不强。对项目绩效目标的设定和各项指标的理解、认识不到位，导致项目绩效目标不够明确、不够细化、不够量化，缺乏可衡量性和可实现性。
（2）管理措施不够到位。部门整体支出部分绩效信息的收集和汇总分析不充分,缺少项目决策、过程管理和具体效果等资料，整体绩效评价依据不足。
2.整改情况
（1）提高认识，突出重点。提高对预算绩效管理的认识，充分理解财政绩效评价指标体系，注重绩效目标、评价指标的关联性，更加科学合理地确定部门绩效目标和评价目标。
（2）强化管理，规范行为。强化部门预算约束，细化预算编制，严格预算执行，合理制定项目方案和计划，减少预算执行中的项目预算调整和结余。加强项目档案管理，重视绩效信息资料收集，及时、全面、完整归集项目信息资料，充分反映项目实施绩效。</t>
  </si>
  <si>
    <t>五、绩效自评结果应用</t>
  </si>
  <si>
    <t>一是通过开展绩效评价，充分认识到绩效评价在项目实施过程的引领作用，并在内部公开绩效评价结果，对资金的使用情况和取得成效进行了分析，查找存在问题及原因，从而达到强化支出责任，达到提高财政资金效益的目的，为部门下一步项目实施提供经验和总结。二是将自评结果作为下一年度预算安排和编制的依据，提高预算制定的科学性和有效性。三是根据财政部的要求在政府门户网站公布自评报告，接受社会大众的监督。</t>
  </si>
  <si>
    <t>六、主要经验及做法</t>
  </si>
  <si>
    <t>一是建章立制，在制度上规范经费开支。二是狠抓落实，严控各种预算外支出。三是严格经费支出管理，强化监管，做到防控共建。四是按照要求及时将财政拨款经费预决算情况面向社会公开，接受监督。</t>
  </si>
  <si>
    <t>七、其他需说明的情况</t>
  </si>
  <si>
    <t>无其他说明情况</t>
  </si>
  <si>
    <t>备注：1.涉密部门和涉密信息按保密规定不公开。</t>
  </si>
  <si>
    <t xml:space="preserve">      2.此表为一级预算单位使用，二级三级预算单位无需公开</t>
  </si>
  <si>
    <t>2024年度部门整体支出绩效自评表</t>
  </si>
  <si>
    <t>公开14表</t>
  </si>
  <si>
    <t>部门名称</t>
  </si>
  <si>
    <t xml:space="preserve">沧源佤族自治县班老乡人民政府 </t>
  </si>
  <si>
    <t>内容</t>
  </si>
  <si>
    <t>说明</t>
  </si>
  <si>
    <t>部门总体目标</t>
  </si>
  <si>
    <t>部门职责</t>
  </si>
  <si>
    <t>1、促进经济发展。制定实施本镇乡经济发展规划，发展壮大农村集体经济，大力发展农村个体私营等非公有制经济，推进农村市场经济体系的建设，促进农民增收。2、加强社会管理。制定实施本乡社会发展规划，负责管理教育、科技、文化、卫生、体育等社会事业和计划生育、民政、道路建设、交通秩序等管理工作，依法指导和帮助社会民间组织健康发展，配合上级有关部门做好安全生产、资源管理、环境保护和市场监管等工作，加强对上级部门派驻机构的协调和监督，强化乡镇财政、村级财务和集体资产的监督管理，建立健全减轻农民负担的监督管理机制，完善农村社会救助和保障体系，建立防灾减灾等区域性、突发性事件的处置工作机制。3、搞好公共服务，加强基础设施建设、农田水利建设和生态环境建设，发展农村社会公共事业和集体公益事业，组织引导农村劳动力转移和就业，加强农村社会化服务体系建设。4、维护社会稳定。加强社会治安综合治理，综合协调平安建设工作，强化信访、调解工作，化解农村社会矛盾，维护社会秩序；抓好法治宣传和普法教育，增强干部群众的法治意识，保护各种经济组织的合法权益和公民的合法财产，保障公民人身权利、民主权利和其他权利。5、巩固基层政权。加强党的思想建设、组织建设、作风建设和制度建设，强化乡人大对乡政府的监督，切实加强和改进对村级党组织的领导和对村民委员会的指导扩大和健全农村基层民主，充分发挥工会、共青团、妇联等群众团体的桥梁纽带作用</t>
  </si>
  <si>
    <t>总体绩效目标</t>
  </si>
  <si>
    <t>经济持续平稳增长，各项经济指标不低于全县平均水平，农村经济总收入实现增长10%以上，农村常住居民人均可支配收入增长10%以上，全乡生产总值增长10%以上，约束性指标控制在责任目标之内。2024年度班老乡人民政府实现农村经济总收入16352.03万元，增长22.22%，农村常住居民人均可支配收入19023元，增长10.55%；农林牧渔业总产值实现增长25.49%；经济社会发展呈现稳中有进、质效双升的良好态势。新纳入监测对象16户46人，消除风险11户48人，未消除风险50户145人，已全部落实帮扶措施；完成农房抗震改造97户；全乡脱贫户和监测对象人均纯收入达19645.03元，增长10.62%。高质量办理人大代表建议8件，实现沟通率100%、落实率100%。</t>
  </si>
  <si>
    <t>一、部门年度目标</t>
  </si>
  <si>
    <t>财年</t>
  </si>
  <si>
    <t>目标</t>
  </si>
  <si>
    <t>实际完成情况</t>
  </si>
  <si>
    <t>2023</t>
  </si>
  <si>
    <t>经济持续平稳增长，各项经济指标不低于全县平均水平，农村经济总收入实现增长10%以上，农村常住居民人均可支配收入增长10%以上，全乡生产总值增长10%以上，约束性指标控制在责任目标之内。</t>
  </si>
  <si>
    <t>2023年班老乡经济增速稳中有进。紧紧围绕“促投资、稳增长”，坚持把有效投资作为保增长的关键环节来抓，全年固定资产投资保持稳定增势，完成项目入库13个，完成投资13775万元，主要经济指标实现历史性跃升；全乡经济总收入13379.12万元、增长25.57%，农民人均可支配收入1.72万元、增长5.08%；农林牧渔业总产值实现增长35.02%。全乡经济社会发展呈现出质效双升的良好态势。</t>
  </si>
  <si>
    <t>2024</t>
  </si>
  <si>
    <t>2024年度班老乡人民政府实现农村经济总收入16352.03万元，增长22.22%，农村常住居民人均可支配收入19023元，增长10.55%；农林牧渔业总产值实现增长25.49%；经济社会发展呈现稳中有进、质效双升的良好态势。新纳入监测对象16户46人，消除风险11户48人，未消除风险50户145人，已全部落实帮扶措施；完成农房抗震改造97户；全乡脱贫户和监测对象人均纯收入达19645.03元，增长10.62%。高质量办理人大代表建议8件，实现沟通率100%、落实率100%。</t>
  </si>
  <si>
    <t>二、部门年度重点工作任务</t>
  </si>
  <si>
    <t>任务名称</t>
  </si>
  <si>
    <t>项目级次</t>
  </si>
  <si>
    <t>主要内容</t>
  </si>
  <si>
    <t>批复金额（万元）</t>
  </si>
  <si>
    <t>实际支出金额
（万元）</t>
  </si>
  <si>
    <t>预算执行率</t>
  </si>
  <si>
    <t>预算执行偏低原因及改进措施</t>
  </si>
  <si>
    <t>总额</t>
  </si>
  <si>
    <t>财政拨款</t>
  </si>
  <si>
    <t>其他资金</t>
  </si>
  <si>
    <t>人大会议工作经费</t>
  </si>
  <si>
    <t>县级</t>
  </si>
  <si>
    <t>认真履行宪法和法律赋予的各项职权，力争把我乡的人大工作提高到一个新水平，及时反映我乡民生，努力推动我乡经济社会发展和民生法治建设再上新台阶。</t>
  </si>
  <si>
    <t>定额人员补助经费</t>
  </si>
  <si>
    <t>用于发放定额人员补助，保障工作正常开展。</t>
  </si>
  <si>
    <t>班老乡上班老村坚果提质增效项目资金</t>
  </si>
  <si>
    <t>省级</t>
  </si>
  <si>
    <t>计划完成坚果提质改造300亩，2000元/亩，完成脱贫人口和监测对象覆盖率。提升群众满意度。</t>
  </si>
  <si>
    <t>班老乡坚果提质增效项目资金</t>
  </si>
  <si>
    <t>通过坚果提质改造1065亩、镀锌管网铺设7公里，有效实现了农业产量年增加，增加人均稳产农田数量，提高农民收入。</t>
  </si>
  <si>
    <t>班老乡上班老村永弄自然村民族团结进步示范村项目资金</t>
  </si>
  <si>
    <t>完成了坚果提质改造325亩，2000元/亩；道路硬化350m,路基宽度4.5米，1570㎡，涵洞1个10m³，计划投资3.5万元。推动上班老永弄自然村民族团结示范村建设工作。</t>
  </si>
  <si>
    <t>班老乡帕浪村甜糯小包谷种植基地项目资金</t>
  </si>
  <si>
    <t>完成了甜糯小苞谷种植150亩，4000元/亩；DN50镀锌灌溉管网铺设6公里滴灌管网铺设150亩，镀锌水池1个300m³。实现农业产量增加，提高农民收入</t>
  </si>
  <si>
    <t>三、部门整体支出绩效指标</t>
  </si>
  <si>
    <t>一级指标</t>
  </si>
  <si>
    <t>二级指标</t>
  </si>
  <si>
    <t>三级指标</t>
  </si>
  <si>
    <t>指标性质</t>
  </si>
  <si>
    <t>指标值</t>
  </si>
  <si>
    <t>度量单位</t>
  </si>
  <si>
    <t>实际完成值</t>
  </si>
  <si>
    <t>偏差原因分析及改进措施</t>
  </si>
  <si>
    <t>产出指标</t>
  </si>
  <si>
    <t>数量指标</t>
  </si>
  <si>
    <t>展开人代会次数</t>
  </si>
  <si>
    <t>定量指标</t>
  </si>
  <si>
    <t>≧2</t>
  </si>
  <si>
    <t>次</t>
  </si>
  <si>
    <t>2次</t>
  </si>
  <si>
    <t>开展征兵工作次数</t>
  </si>
  <si>
    <t>≧1</t>
  </si>
  <si>
    <t>1次</t>
  </si>
  <si>
    <t>质量指标</t>
  </si>
  <si>
    <t>每年武装工作正常开展效果</t>
  </si>
  <si>
    <t>定性指标</t>
  </si>
  <si>
    <t>≧100</t>
  </si>
  <si>
    <t>%</t>
  </si>
  <si>
    <t>100%</t>
  </si>
  <si>
    <t>项目工程验收合格率</t>
  </si>
  <si>
    <t>80</t>
  </si>
  <si>
    <t>80%</t>
  </si>
  <si>
    <t>时效指标</t>
  </si>
  <si>
    <t>管理费支出率</t>
  </si>
  <si>
    <t>工作完成及时率</t>
  </si>
  <si>
    <t>≧90</t>
  </si>
  <si>
    <t>95%</t>
  </si>
  <si>
    <t>资金拨付及时率</t>
  </si>
  <si>
    <t>75%</t>
  </si>
  <si>
    <t>部分项目处于建设初期，资金未能在2024年度拨付</t>
  </si>
  <si>
    <t>成本指标</t>
  </si>
  <si>
    <t>严格按照预算，控制成本</t>
  </si>
  <si>
    <t>严格控制</t>
  </si>
  <si>
    <t>效益指标</t>
  </si>
  <si>
    <t>经济效益</t>
  </si>
  <si>
    <t>增加集体经济收入</t>
  </si>
  <si>
    <t>≧15万元</t>
  </si>
  <si>
    <t>万元</t>
  </si>
  <si>
    <t>15万元</t>
  </si>
  <si>
    <t>社会效益
指标</t>
  </si>
  <si>
    <t>改善老支书生活水平</t>
  </si>
  <si>
    <t>改善</t>
  </si>
  <si>
    <t>返贫、致贫风险消除人口帮扶措施覆盖率</t>
  </si>
  <si>
    <t>100</t>
  </si>
  <si>
    <t>生态效益</t>
  </si>
  <si>
    <t>植被保护率</t>
  </si>
  <si>
    <t>95</t>
  </si>
  <si>
    <t>提高环境质量</t>
  </si>
  <si>
    <t>90</t>
  </si>
  <si>
    <t>90%</t>
  </si>
  <si>
    <t>可持续影响</t>
  </si>
  <si>
    <t>现代化边境幸福村建设</t>
  </si>
  <si>
    <t>满意度指标</t>
  </si>
  <si>
    <t>服务对象满意度指标等</t>
  </si>
  <si>
    <t>群众对政府各项工作满意度</t>
  </si>
  <si>
    <t>其他需说明事项</t>
  </si>
  <si>
    <t>备注：</t>
  </si>
  <si>
    <t>1.涉密部门和涉密信息按保密规定不公开。</t>
  </si>
  <si>
    <t>2.一级指标包含产出指标、效益指标、满意度指标，二级指标和三级指标根据项目实际情况设置。</t>
  </si>
  <si>
    <t>3.财政拨款=当年财政拨款+上年结转资金。</t>
  </si>
  <si>
    <t>2.此表为一级预算单位使用，二级三级预算单位无需公开</t>
  </si>
  <si>
    <t>2024年度项目支出绩效自评表</t>
  </si>
  <si>
    <t>公开15表</t>
  </si>
  <si>
    <t>项目名称</t>
  </si>
  <si>
    <t>人大代表活动经费</t>
  </si>
  <si>
    <t>主管部门及代码</t>
  </si>
  <si>
    <t>实施单位</t>
  </si>
  <si>
    <t>沧源佤族自治县班老乡人民政府</t>
  </si>
  <si>
    <t>项目资金
（万元）</t>
  </si>
  <si>
    <t>资金来源</t>
  </si>
  <si>
    <t>年初预算数</t>
  </si>
  <si>
    <r>
      <rPr>
        <sz val="10"/>
        <color rgb="FF000000"/>
        <rFont val="方正仿宋_GBK"/>
        <charset val="134"/>
      </rPr>
      <t>全年预算数（</t>
    </r>
    <r>
      <rPr>
        <sz val="10"/>
        <color rgb="FF000000"/>
        <rFont val="Times New Roman"/>
        <charset val="0"/>
      </rPr>
      <t>A</t>
    </r>
    <r>
      <rPr>
        <sz val="10"/>
        <color rgb="FF000000"/>
        <rFont val="方正仿宋_GBK"/>
        <charset val="134"/>
      </rPr>
      <t>）</t>
    </r>
  </si>
  <si>
    <r>
      <rPr>
        <sz val="10"/>
        <color rgb="FF000000"/>
        <rFont val="方正仿宋_GBK"/>
        <charset val="134"/>
      </rPr>
      <t>全年执行数（</t>
    </r>
    <r>
      <rPr>
        <sz val="10"/>
        <color rgb="FF000000"/>
        <rFont val="Times New Roman"/>
        <charset val="0"/>
      </rPr>
      <t>E</t>
    </r>
    <r>
      <rPr>
        <sz val="10"/>
        <color rgb="FF000000"/>
        <rFont val="方正仿宋_GBK"/>
        <charset val="134"/>
      </rPr>
      <t>）</t>
    </r>
  </si>
  <si>
    <t>分值</t>
  </si>
  <si>
    <t>执行率</t>
  </si>
  <si>
    <t>得分（分值10分）</t>
  </si>
  <si>
    <t>年度资金总额：</t>
  </si>
  <si>
    <t>其中：上级补助</t>
  </si>
  <si>
    <t>本级安排</t>
  </si>
  <si>
    <t>年度总体目标</t>
  </si>
  <si>
    <t>预期目标</t>
  </si>
  <si>
    <t>认真履行宪法和法律赋予的各项职权，力争把我乡的人大工作提高到一个新水平，及时反映我乡民生，努力推动我乡经济社会发展和民生法制建设再上新台阶</t>
  </si>
  <si>
    <t>绩效指标</t>
  </si>
  <si>
    <r>
      <rPr>
        <sz val="10"/>
        <color rgb="FF000000"/>
        <rFont val="方正仿宋_GBK"/>
        <charset val="134"/>
      </rPr>
      <t>年度指标值（</t>
    </r>
    <r>
      <rPr>
        <sz val="10"/>
        <color rgb="FF000000"/>
        <rFont val="Times New Roman"/>
        <charset val="0"/>
      </rPr>
      <t>A</t>
    </r>
    <r>
      <rPr>
        <sz val="10"/>
        <color rgb="FF000000"/>
        <rFont val="方正仿宋_GBK"/>
        <charset val="134"/>
      </rPr>
      <t>）</t>
    </r>
  </si>
  <si>
    <r>
      <rPr>
        <sz val="10"/>
        <color rgb="FF000000"/>
        <rFont val="方正仿宋_GBK"/>
        <charset val="134"/>
      </rPr>
      <t>实际完成值（</t>
    </r>
    <r>
      <rPr>
        <sz val="10"/>
        <color rgb="FF000000"/>
        <rFont val="Times New Roman"/>
        <charset val="0"/>
      </rPr>
      <t>B</t>
    </r>
    <r>
      <rPr>
        <sz val="10"/>
        <color rgb="FF000000"/>
        <rFont val="方正仿宋_GBK"/>
        <charset val="134"/>
      </rPr>
      <t>）</t>
    </r>
  </si>
  <si>
    <t>得分</t>
  </si>
  <si>
    <t>未完成原因分析</t>
  </si>
  <si>
    <r>
      <rPr>
        <sz val="10"/>
        <color rgb="FF000000"/>
        <rFont val="方正仿宋_GBK"/>
        <charset val="134"/>
      </rPr>
      <t>数量</t>
    </r>
    <r>
      <rPr>
        <sz val="10"/>
        <color rgb="FF000000"/>
        <rFont val="方正仿宋_GBK"/>
        <charset val="134"/>
      </rPr>
      <t>指标</t>
    </r>
  </si>
  <si>
    <t>在本乡镇组织开展人大活动</t>
  </si>
  <si>
    <r>
      <rPr>
        <sz val="10"/>
        <color rgb="FF000000"/>
        <rFont val="宋体"/>
        <charset val="134"/>
      </rPr>
      <t>≧</t>
    </r>
    <r>
      <rPr>
        <sz val="10"/>
        <color rgb="FF000000"/>
        <rFont val="Times New Roman"/>
        <charset val="134"/>
      </rPr>
      <t>2</t>
    </r>
    <r>
      <rPr>
        <sz val="10"/>
        <color rgb="FF000000"/>
        <rFont val="宋体"/>
        <charset val="134"/>
      </rPr>
      <t>次</t>
    </r>
  </si>
  <si>
    <t>合理合规，用实用好</t>
  </si>
  <si>
    <r>
      <rPr>
        <sz val="10"/>
        <color rgb="FF000000"/>
        <rFont val="宋体"/>
        <charset val="134"/>
      </rPr>
      <t>≧</t>
    </r>
    <r>
      <rPr>
        <sz val="10"/>
        <color rgb="FF000000"/>
        <rFont val="Times New Roman"/>
        <charset val="0"/>
      </rPr>
      <t>100%</t>
    </r>
  </si>
  <si>
    <t>效益指标
（30分）</t>
  </si>
  <si>
    <t>社会效益</t>
  </si>
  <si>
    <t>取得良好的社会反响</t>
  </si>
  <si>
    <t>≧100%</t>
  </si>
  <si>
    <t>满意度指标（10分）</t>
  </si>
  <si>
    <t>服务对象满意度</t>
  </si>
  <si>
    <t>群众满意度</t>
  </si>
  <si>
    <r>
      <rPr>
        <sz val="10"/>
        <color rgb="FF000000"/>
        <rFont val="宋体"/>
        <charset val="134"/>
      </rPr>
      <t>≧</t>
    </r>
    <r>
      <rPr>
        <sz val="10"/>
        <color rgb="FF000000"/>
        <rFont val="Times New Roman"/>
        <charset val="0"/>
      </rPr>
      <t>95%</t>
    </r>
  </si>
  <si>
    <t>合计（分值90分）</t>
  </si>
  <si>
    <t>绩效
结论</t>
  </si>
  <si>
    <r>
      <rPr>
        <sz val="10"/>
        <color rgb="FF000000"/>
        <rFont val="方正仿宋_GBK"/>
        <charset val="134"/>
      </rPr>
      <t>自评得分：</t>
    </r>
    <r>
      <rPr>
        <sz val="10"/>
        <color indexed="8"/>
        <rFont val="Times New Roman"/>
        <charset val="0"/>
      </rPr>
      <t xml:space="preserve">                               </t>
    </r>
  </si>
  <si>
    <t>自评等级：</t>
  </si>
  <si>
    <t>中</t>
  </si>
  <si>
    <t>通过使用人大会议工作经费，保障了班老乡人民代表大会会议各项议程顺利进行，提高群众和代表满意度。</t>
  </si>
  <si>
    <r>
      <rPr>
        <sz val="10"/>
        <color rgb="FF000000"/>
        <rFont val="宋体"/>
        <charset val="134"/>
      </rPr>
      <t>产出指标（</t>
    </r>
    <r>
      <rPr>
        <sz val="10"/>
        <color rgb="FF000000"/>
        <rFont val="Times New Roman"/>
        <charset val="0"/>
      </rPr>
      <t>50</t>
    </r>
    <r>
      <rPr>
        <sz val="10"/>
        <color rgb="FF000000"/>
        <rFont val="宋体"/>
        <charset val="134"/>
      </rPr>
      <t>分）</t>
    </r>
  </si>
  <si>
    <t>每年组织召开人代会</t>
  </si>
  <si>
    <r>
      <rPr>
        <sz val="10"/>
        <color rgb="FF000000"/>
        <rFont val="方正仿宋_GBK"/>
        <charset val="134"/>
      </rPr>
      <t>时效</t>
    </r>
    <r>
      <rPr>
        <sz val="10"/>
        <color rgb="FF000000"/>
        <rFont val="方正仿宋_GBK"/>
        <charset val="134"/>
      </rPr>
      <t>指标</t>
    </r>
  </si>
  <si>
    <t>优</t>
  </si>
  <si>
    <t>通过发放村级纪检监督员、村社区妇女主任、村级道路交通管理员等36人补助经费，调动村级干部干事创业信心。</t>
  </si>
  <si>
    <t>用于发放定额人员补助</t>
  </si>
  <si>
    <r>
      <rPr>
        <sz val="10"/>
        <color rgb="FF000000"/>
        <rFont val="Times New Roman"/>
        <charset val="0"/>
      </rPr>
      <t>=36</t>
    </r>
    <r>
      <rPr>
        <sz val="10"/>
        <color rgb="FF000000"/>
        <rFont val="宋体"/>
        <charset val="134"/>
      </rPr>
      <t>人</t>
    </r>
  </si>
  <si>
    <r>
      <rPr>
        <sz val="10"/>
        <color rgb="FF000000"/>
        <rFont val="Times New Roman"/>
        <charset val="0"/>
      </rPr>
      <t>36</t>
    </r>
    <r>
      <rPr>
        <sz val="10"/>
        <color rgb="FF000000"/>
        <rFont val="宋体"/>
        <charset val="134"/>
      </rPr>
      <t>人</t>
    </r>
  </si>
  <si>
    <t>按时发放人员补助</t>
  </si>
  <si>
    <r>
      <rPr>
        <sz val="10"/>
        <color rgb="FF000000"/>
        <rFont val="宋体"/>
        <charset val="134"/>
      </rPr>
      <t>≧100</t>
    </r>
    <r>
      <rPr>
        <sz val="10"/>
        <color rgb="FF000000"/>
        <rFont val="Times New Roman"/>
        <charset val="0"/>
      </rPr>
      <t>%</t>
    </r>
  </si>
  <si>
    <t>用于保障工作正常开展</t>
  </si>
  <si>
    <r>
      <rPr>
        <sz val="10"/>
        <color rgb="FF000000"/>
        <rFont val="宋体"/>
        <charset val="134"/>
      </rPr>
      <t>≧</t>
    </r>
    <r>
      <rPr>
        <sz val="10"/>
        <color rgb="FF000000"/>
        <rFont val="Times New Roman"/>
        <charset val="0"/>
      </rPr>
      <t>90%</t>
    </r>
  </si>
  <si>
    <t>上班老村现代化边境幸福村电缆光缆入地工程经费</t>
  </si>
  <si>
    <t>通过项目的实施，村容村貌得到有效改进，村庄道路硬化、村庄美化、村庄亮化得到有效解决，当地群众的生产生活条件得到改善，大大的提高该村的生态环境质量，实现人与人、人与自然和谐相处的环境友好型社会，实现社会生态的可持续发展</t>
  </si>
  <si>
    <t>通过项目的实施，村容村貌得到有效改进，村庄道路硬化、村庄美化、村庄亮化得到有效解决，当地群众的生产生活条件得到改善，大大的提高该村的生态环境质量，实现人与人、人与自然和谐相处的环境友好型社会，实现社会生态的可持续发展。</t>
  </si>
  <si>
    <t>电缆入地工程</t>
  </si>
  <si>
    <t>≧3600米</t>
  </si>
  <si>
    <t>3600米</t>
  </si>
  <si>
    <t>光缆入地工程</t>
  </si>
  <si>
    <r>
      <rPr>
        <sz val="10"/>
        <color rgb="FF000000"/>
        <rFont val="宋体"/>
        <charset val="134"/>
      </rPr>
      <t>≧</t>
    </r>
    <r>
      <rPr>
        <sz val="10"/>
        <color rgb="FF000000"/>
        <rFont val="Times New Roman"/>
        <charset val="0"/>
      </rPr>
      <t>3300</t>
    </r>
    <r>
      <rPr>
        <sz val="10"/>
        <color rgb="FF000000"/>
        <rFont val="宋体"/>
        <charset val="134"/>
      </rPr>
      <t>米</t>
    </r>
  </si>
  <si>
    <r>
      <rPr>
        <sz val="10"/>
        <color rgb="FF000000"/>
        <rFont val="Times New Roman"/>
        <charset val="0"/>
      </rPr>
      <t>3300</t>
    </r>
    <r>
      <rPr>
        <sz val="10"/>
        <color rgb="FF000000"/>
        <rFont val="宋体"/>
        <charset val="134"/>
      </rPr>
      <t>米</t>
    </r>
  </si>
  <si>
    <t>项目（工程）验收合格率</t>
  </si>
  <si>
    <t>≧95%</t>
  </si>
  <si>
    <t>当年开工率</t>
  </si>
  <si>
    <t>经济成本指标</t>
  </si>
  <si>
    <t>增加村集体经济收入</t>
  </si>
  <si>
    <t>受益贫困人口数</t>
  </si>
  <si>
    <t>≧392人</t>
  </si>
  <si>
    <t>392人</t>
  </si>
  <si>
    <t>项目区群众满意度</t>
  </si>
  <si>
    <r>
      <rPr>
        <sz val="10"/>
        <color rgb="FF000000"/>
        <rFont val="宋体"/>
        <charset val="134"/>
      </rPr>
      <t>≧</t>
    </r>
    <r>
      <rPr>
        <sz val="10"/>
        <color rgb="FF000000"/>
        <rFont val="Times New Roman"/>
        <charset val="0"/>
      </rPr>
      <t>96%</t>
    </r>
  </si>
  <si>
    <t>班老乡肉牛养殖产业一次性奖补资金</t>
  </si>
  <si>
    <t>加快推进肉牛搞质量发展，增加脱贫户、监测户收入</t>
  </si>
  <si>
    <t>完成了班老乡肉牛养殖产业一次性奖补资金17.39万元发放工作，有效加快推进肉牛搞质量发展，增加脱贫户、监测户收入。</t>
  </si>
  <si>
    <t>能繁母牛、肉牛、新生犊牛、饲草种植</t>
  </si>
  <si>
    <r>
      <rPr>
        <sz val="10"/>
        <color rgb="FF000000"/>
        <rFont val="宋体"/>
        <charset val="134"/>
      </rPr>
      <t>≧</t>
    </r>
    <r>
      <rPr>
        <sz val="10"/>
        <color rgb="FF000000"/>
        <rFont val="Times New Roman"/>
        <charset val="0"/>
      </rPr>
      <t>209</t>
    </r>
    <r>
      <rPr>
        <sz val="10"/>
        <color rgb="FF000000"/>
        <rFont val="宋体"/>
        <charset val="134"/>
      </rPr>
      <t>头</t>
    </r>
  </si>
  <si>
    <r>
      <rPr>
        <sz val="10"/>
        <color rgb="FF000000"/>
        <rFont val="Times New Roman"/>
        <charset val="0"/>
      </rPr>
      <t>209</t>
    </r>
    <r>
      <rPr>
        <sz val="10"/>
        <color rgb="FF000000"/>
        <rFont val="宋体"/>
        <charset val="134"/>
      </rPr>
      <t>头</t>
    </r>
  </si>
  <si>
    <t>补助能繁母牛、肉牛、新生犊牛和饲草种植</t>
  </si>
  <si>
    <r>
      <rPr>
        <sz val="10"/>
        <color rgb="FF000000"/>
        <rFont val="宋体"/>
        <charset val="134"/>
      </rPr>
      <t>≦</t>
    </r>
    <r>
      <rPr>
        <sz val="10"/>
        <color rgb="FF000000"/>
        <rFont val="Times New Roman"/>
        <charset val="0"/>
      </rPr>
      <t>17.39</t>
    </r>
    <r>
      <rPr>
        <sz val="10"/>
        <color rgb="FF000000"/>
        <rFont val="宋体"/>
        <charset val="134"/>
      </rPr>
      <t>万元</t>
    </r>
  </si>
  <si>
    <r>
      <rPr>
        <sz val="10"/>
        <color rgb="FF000000"/>
        <rFont val="Times New Roman"/>
        <charset val="0"/>
      </rPr>
      <t>17.39</t>
    </r>
    <r>
      <rPr>
        <sz val="10"/>
        <color rgb="FF000000"/>
        <rFont val="宋体"/>
        <charset val="134"/>
      </rPr>
      <t>万元</t>
    </r>
  </si>
  <si>
    <t>有效提搞增加脱贫户、监测户收入</t>
  </si>
  <si>
    <t>提高</t>
  </si>
  <si>
    <t>满意</t>
  </si>
  <si>
    <t>班老乡健康云南考核以奖代补资金</t>
  </si>
  <si>
    <t>围绕健康中国战略、健康云南行动总体目标和健康云南建设及健康临沧行动、健康沧源行动主要目标任务要求,突出核心指标,全方位、全周期保障人民健康。</t>
  </si>
  <si>
    <t>通过开展健康知识宣传，提升居民健康素养水平，促进居民健康知识的丰富、健康技能的提升、健康生活方式的养成。用于支付办公材料款，已提单财政未放款。</t>
  </si>
  <si>
    <t>促进行动开展次数</t>
  </si>
  <si>
    <r>
      <rPr>
        <sz val="10"/>
        <color rgb="FF000000"/>
        <rFont val="宋体"/>
        <charset val="134"/>
      </rPr>
      <t>≧</t>
    </r>
    <r>
      <rPr>
        <sz val="10"/>
        <color rgb="FF000000"/>
        <rFont val="Times New Roman"/>
        <charset val="0"/>
      </rPr>
      <t>2</t>
    </r>
    <r>
      <rPr>
        <sz val="10"/>
        <color rgb="FF000000"/>
        <rFont val="宋体"/>
        <charset val="134"/>
      </rPr>
      <t>次</t>
    </r>
  </si>
  <si>
    <r>
      <rPr>
        <sz val="10"/>
        <color rgb="FF000000"/>
        <rFont val="Times New Roman"/>
        <charset val="0"/>
      </rPr>
      <t>2</t>
    </r>
    <r>
      <rPr>
        <sz val="10"/>
        <color rgb="FF000000"/>
        <rFont val="宋体"/>
        <charset val="134"/>
      </rPr>
      <t>次</t>
    </r>
  </si>
  <si>
    <t>健康知识掌握及行为改变</t>
  </si>
  <si>
    <t>有所提升</t>
  </si>
  <si>
    <t>及时使用资金</t>
  </si>
  <si>
    <t>用于支付办公材料款，已提单财政未放款。</t>
  </si>
  <si>
    <t>居民健康知识普及，老年健康促进</t>
  </si>
  <si>
    <t>提升居民健康素养水平，促进居民健康知识的丰富、健康技能的提升、健康生活方式的养成</t>
  </si>
  <si>
    <t>不断完善</t>
  </si>
  <si>
    <t>健康促进对象满意度</t>
  </si>
  <si>
    <r>
      <rPr>
        <sz val="10"/>
        <color rgb="FF000000"/>
        <rFont val="宋体"/>
        <charset val="134"/>
      </rPr>
      <t>≧</t>
    </r>
    <r>
      <rPr>
        <sz val="10"/>
        <color rgb="FF000000"/>
        <rFont val="Times New Roman"/>
        <charset val="0"/>
      </rPr>
      <t>80%</t>
    </r>
  </si>
  <si>
    <t>2023年农村精神文明建设示范村专项资金</t>
  </si>
  <si>
    <t>通过发放2023年农村精神文明建设示范专项资金，完成下班老村精神文明建设设备购买，开展新时代文明实践活动。</t>
  </si>
  <si>
    <t>门牌及氛围营造</t>
  </si>
  <si>
    <r>
      <rPr>
        <sz val="10"/>
        <color rgb="FF000000"/>
        <rFont val="Times New Roman"/>
        <charset val="0"/>
      </rPr>
      <t>=4</t>
    </r>
    <r>
      <rPr>
        <sz val="10"/>
        <color rgb="FF000000"/>
        <rFont val="宋体"/>
        <charset val="0"/>
      </rPr>
      <t>块</t>
    </r>
  </si>
  <si>
    <r>
      <rPr>
        <sz val="10"/>
        <color rgb="FF000000"/>
        <rFont val="宋体"/>
        <charset val="134"/>
      </rPr>
      <t>≧</t>
    </r>
    <r>
      <rPr>
        <sz val="10"/>
        <color rgb="FF000000"/>
        <rFont val="Times New Roman"/>
        <charset val="134"/>
      </rPr>
      <t>98%</t>
    </r>
  </si>
  <si>
    <t>当年完成率</t>
  </si>
  <si>
    <t>新文明实践站建设，开展子新时代实践活动成本</t>
  </si>
  <si>
    <t>≦8万元</t>
  </si>
  <si>
    <t>新文明实践站建设，开展子新时代实践活动利用率(使用率)</t>
  </si>
  <si>
    <t>使用年限</t>
  </si>
  <si>
    <t>显著提升</t>
  </si>
  <si>
    <t>茶农对古树茶加工厂提质改造的满意度</t>
  </si>
  <si>
    <t>≥97%</t>
  </si>
  <si>
    <t>班老乡班搞村青饲料初制站建设项目资金</t>
  </si>
  <si>
    <t>使班搞村的产业得到进一步巩固提升</t>
  </si>
  <si>
    <t>新增青贮饲料粗制站</t>
  </si>
  <si>
    <t>≧450m2</t>
  </si>
  <si>
    <t>450m2</t>
  </si>
  <si>
    <r>
      <rPr>
        <sz val="10"/>
        <color rgb="FF000000"/>
        <rFont val="宋体"/>
        <charset val="0"/>
      </rPr>
      <t>≧</t>
    </r>
    <r>
      <rPr>
        <sz val="10"/>
        <color rgb="FF000000"/>
        <rFont val="Times New Roman"/>
        <charset val="0"/>
      </rPr>
      <t>95%</t>
    </r>
  </si>
  <si>
    <t>年内项目开工率，按时完工率</t>
  </si>
  <si>
    <t>建设工程造价低于当地平均标准比例</t>
  </si>
  <si>
    <t>3000元</t>
  </si>
  <si>
    <r>
      <rPr>
        <sz val="10"/>
        <color rgb="FF000000"/>
        <rFont val="Times New Roman"/>
        <charset val="0"/>
      </rPr>
      <t>3000</t>
    </r>
    <r>
      <rPr>
        <sz val="10"/>
        <color rgb="FF000000"/>
        <rFont val="宋体"/>
        <charset val="0"/>
      </rPr>
      <t>元</t>
    </r>
  </si>
  <si>
    <t>带动脱贫人口，监测对象人均增加收入（产业项目）</t>
  </si>
  <si>
    <t>332人</t>
  </si>
  <si>
    <t>收益脱贫人口，监测对象数量</t>
  </si>
  <si>
    <t>明显</t>
  </si>
  <si>
    <t>参与群众满意度</t>
  </si>
  <si>
    <t>抵边村强边固防疫情防控补助经费</t>
  </si>
  <si>
    <t>抵边村强边固防疫情防控补助经费,保障安全生活</t>
  </si>
  <si>
    <t>使用了办公费12万元，剩余补助待发放。一定程度保障了抵边村强边固防工作开展。</t>
  </si>
  <si>
    <t>保障6个边境行政村强边固防党组织工作经费</t>
  </si>
  <si>
    <r>
      <rPr>
        <sz val="10"/>
        <color rgb="FF000000"/>
        <rFont val="Times New Roman"/>
        <charset val="0"/>
      </rPr>
      <t>=6</t>
    </r>
    <r>
      <rPr>
        <sz val="10"/>
        <color rgb="FF000000"/>
        <rFont val="宋体"/>
        <charset val="134"/>
      </rPr>
      <t>个</t>
    </r>
  </si>
  <si>
    <r>
      <rPr>
        <sz val="10"/>
        <color rgb="FF000000"/>
        <rFont val="Times New Roman"/>
        <charset val="0"/>
      </rPr>
      <t>6</t>
    </r>
    <r>
      <rPr>
        <sz val="10"/>
        <color rgb="FF000000"/>
        <rFont val="宋体"/>
        <charset val="134"/>
      </rPr>
      <t>个</t>
    </r>
  </si>
  <si>
    <t>保障补助发放</t>
  </si>
  <si>
    <t>按时发放完成率</t>
  </si>
  <si>
    <t>维护边境地区稳定</t>
  </si>
  <si>
    <t>班老乡2024年八一建军节拥军优属慰问经费</t>
  </si>
  <si>
    <t>通过发放拥军优属慰问金，营造“让军人成为全社会最尊崇的职业”浓厚氛围，不断巩固军民关系，提升幸福满意度</t>
  </si>
  <si>
    <t>完成发放拥军优属慰问金0.45万元，营造“让军人成为全社会最尊崇的职业”浓厚氛围，不断巩固军民关系，提升幸福满意度</t>
  </si>
  <si>
    <t>走访慰问对象</t>
  </si>
  <si>
    <r>
      <rPr>
        <sz val="10"/>
        <color rgb="FF000000"/>
        <rFont val="宋体"/>
        <charset val="134"/>
      </rPr>
      <t>≧</t>
    </r>
    <r>
      <rPr>
        <sz val="10"/>
        <color rgb="FF000000"/>
        <rFont val="Times New Roman"/>
        <charset val="0"/>
      </rPr>
      <t>87</t>
    </r>
    <r>
      <rPr>
        <sz val="10"/>
        <color rgb="FF000000"/>
        <rFont val="宋体"/>
        <charset val="134"/>
      </rPr>
      <t>人</t>
    </r>
  </si>
  <si>
    <r>
      <rPr>
        <sz val="10"/>
        <color rgb="FF000000"/>
        <rFont val="Times New Roman"/>
        <charset val="0"/>
      </rPr>
      <t>87</t>
    </r>
    <r>
      <rPr>
        <sz val="10"/>
        <color rgb="FF000000"/>
        <rFont val="宋体"/>
        <charset val="134"/>
      </rPr>
      <t>人</t>
    </r>
  </si>
  <si>
    <t>慰问金发放及时性</t>
  </si>
  <si>
    <t>弘扬正能量，提高公民素质</t>
  </si>
  <si>
    <t>营造“让军人成为全社会最尊崇的职业”浓厚氛围</t>
  </si>
  <si>
    <t>可持续</t>
  </si>
  <si>
    <t>下班老村龙血树盆景育苗科普基地建设资金</t>
  </si>
  <si>
    <t>完成科普设备购买，开展科普知识培训。</t>
  </si>
  <si>
    <t>科普宣传栏</t>
  </si>
  <si>
    <r>
      <rPr>
        <sz val="10"/>
        <color rgb="FF000000"/>
        <rFont val="Times New Roman"/>
        <charset val="0"/>
      </rPr>
      <t>&gt;=2</t>
    </r>
    <r>
      <rPr>
        <sz val="10"/>
        <color rgb="FF000000"/>
        <rFont val="宋体"/>
        <charset val="0"/>
      </rPr>
      <t>块</t>
    </r>
  </si>
  <si>
    <r>
      <rPr>
        <sz val="10"/>
        <color rgb="FF000000"/>
        <rFont val="Times New Roman"/>
        <charset val="0"/>
      </rPr>
      <t>2</t>
    </r>
    <r>
      <rPr>
        <sz val="10"/>
        <color rgb="FF000000"/>
        <rFont val="宋体"/>
        <charset val="0"/>
      </rPr>
      <t>块</t>
    </r>
  </si>
  <si>
    <t>科普培训</t>
  </si>
  <si>
    <r>
      <rPr>
        <sz val="10"/>
        <color rgb="FF000000"/>
        <rFont val="Times New Roman"/>
        <charset val="0"/>
      </rPr>
      <t>&gt;=2</t>
    </r>
    <r>
      <rPr>
        <sz val="10"/>
        <color rgb="FF000000"/>
        <rFont val="宋体"/>
        <charset val="0"/>
      </rPr>
      <t>次</t>
    </r>
  </si>
  <si>
    <r>
      <rPr>
        <sz val="10"/>
        <color rgb="FF000000"/>
        <rFont val="Times New Roman"/>
        <charset val="0"/>
      </rPr>
      <t>2</t>
    </r>
    <r>
      <rPr>
        <sz val="10"/>
        <color rgb="FF000000"/>
        <rFont val="宋体"/>
        <charset val="0"/>
      </rPr>
      <t>次</t>
    </r>
  </si>
  <si>
    <t>&gt;=98%</t>
  </si>
  <si>
    <t>&gt;=100%</t>
  </si>
  <si>
    <t>造价低于当地平均标准的比例</t>
  </si>
  <si>
    <t>&gt;=95%</t>
  </si>
  <si>
    <t>利用率（使用率）</t>
  </si>
  <si>
    <t>可持续影响指标</t>
  </si>
  <si>
    <t>3年</t>
  </si>
  <si>
    <r>
      <rPr>
        <sz val="10"/>
        <color rgb="FF000000"/>
        <rFont val="Times New Roman"/>
        <charset val="0"/>
      </rPr>
      <t>2</t>
    </r>
    <r>
      <rPr>
        <sz val="10"/>
        <color rgb="FF000000"/>
        <rFont val="宋体"/>
        <charset val="0"/>
      </rPr>
      <t>年</t>
    </r>
  </si>
  <si>
    <r>
      <rPr>
        <sz val="10"/>
        <color rgb="FF000000"/>
        <rFont val="宋体"/>
        <charset val="134"/>
      </rPr>
      <t>≧</t>
    </r>
    <r>
      <rPr>
        <sz val="10"/>
        <color rgb="FF000000"/>
        <rFont val="Times New Roman"/>
        <charset val="134"/>
      </rPr>
      <t>95%</t>
    </r>
  </si>
  <si>
    <t>班老乡2024年中央农村厕所革命整村推进财政奖补项目资金</t>
  </si>
  <si>
    <t>完成450座农村卫生户厕改造建设</t>
  </si>
  <si>
    <t>通过项目完成450座农村卫生户厕改造建设任务，截止2024年底资金执行率100%，初步建立农村厕所革命整村推进行政村的长效管户机制。</t>
  </si>
  <si>
    <t>改造建设户厕数量</t>
  </si>
  <si>
    <r>
      <rPr>
        <sz val="10"/>
        <color rgb="FF000000"/>
        <rFont val="Times New Roman"/>
        <charset val="0"/>
      </rPr>
      <t>=450</t>
    </r>
    <r>
      <rPr>
        <sz val="10"/>
        <color rgb="FF000000"/>
        <rFont val="宋体"/>
        <charset val="134"/>
      </rPr>
      <t>座</t>
    </r>
  </si>
  <si>
    <t>450座</t>
  </si>
  <si>
    <t>改厕设施合格率</t>
  </si>
  <si>
    <t>基本建成</t>
  </si>
  <si>
    <t>年内项目开工率、按时完成率</t>
  </si>
  <si>
    <t>截止2024年底资金执行率</t>
  </si>
  <si>
    <t>当年完成农村厕所革命整村推进行政村的厕所粪污无害化处理率</t>
  </si>
  <si>
    <t>≧85%</t>
  </si>
  <si>
    <t>奖补资金使用重大违纪违规问题</t>
  </si>
  <si>
    <t>无</t>
  </si>
  <si>
    <r>
      <rPr>
        <sz val="10"/>
        <color rgb="FF000000"/>
        <rFont val="宋体"/>
        <charset val="134"/>
      </rPr>
      <t>≧</t>
    </r>
    <r>
      <rPr>
        <sz val="10"/>
        <color rgb="FF000000"/>
        <rFont val="Times New Roman"/>
        <charset val="0"/>
      </rPr>
      <t>85%</t>
    </r>
  </si>
  <si>
    <t>当年完成农村厕所革命整村推进行政村的长效管户机制</t>
  </si>
  <si>
    <t>初步建立</t>
  </si>
  <si>
    <t>班搞村2022年现代化边境小康村建设专项经费</t>
  </si>
  <si>
    <t>坚果提质改造数量</t>
  </si>
  <si>
    <r>
      <rPr>
        <sz val="10"/>
        <color rgb="FF000000"/>
        <rFont val="Times New Roman"/>
        <charset val="0"/>
      </rPr>
      <t>=2400</t>
    </r>
    <r>
      <rPr>
        <sz val="10"/>
        <color rgb="FF000000"/>
        <rFont val="宋体"/>
        <charset val="134"/>
      </rPr>
      <t>亩</t>
    </r>
  </si>
  <si>
    <r>
      <rPr>
        <sz val="10"/>
        <color rgb="FF000000"/>
        <rFont val="Times New Roman"/>
        <charset val="0"/>
      </rPr>
      <t>2400</t>
    </r>
    <r>
      <rPr>
        <sz val="10"/>
        <color rgb="FF000000"/>
        <rFont val="宋体"/>
        <charset val="134"/>
      </rPr>
      <t>亩</t>
    </r>
  </si>
  <si>
    <t>按时完成率</t>
  </si>
  <si>
    <t>=50万元</t>
  </si>
  <si>
    <t>50万元</t>
  </si>
  <si>
    <t>班老乡2022年强边固防“四位一体”建设项目专项资金</t>
  </si>
  <si>
    <t>建设班老乡强边固防“四位一体”建设项目，是破解边境一线基层党建薄弱、农村集体经济发展滞后、农村人居环境脏乱差突出、农村公共服务水平严重不足的难题，是加快实施“边境村党建示范引领工程”，助推沿边小康村建设，实现“基础牢、产业兴、环境美、生活好、边疆稳、党建强”目标，提升强边固防建设质量，构建和谐边境、维护民族团结、推进边境地区发展，增强边疆各族群众的获得感、幸福感</t>
  </si>
  <si>
    <t>新建党建服务中心</t>
  </si>
  <si>
    <r>
      <rPr>
        <sz val="10"/>
        <color rgb="FF000000"/>
        <rFont val="宋体"/>
        <charset val="134"/>
      </rPr>
      <t>≧</t>
    </r>
    <r>
      <rPr>
        <sz val="10"/>
        <color rgb="FF000000"/>
        <rFont val="Times New Roman"/>
        <charset val="0"/>
      </rPr>
      <t>280</t>
    </r>
    <r>
      <rPr>
        <sz val="10"/>
        <color rgb="FF000000"/>
        <rFont val="宋体"/>
        <charset val="134"/>
      </rPr>
      <t>平方米</t>
    </r>
  </si>
  <si>
    <r>
      <rPr>
        <sz val="10"/>
        <color rgb="FF000000"/>
        <rFont val="Times New Roman"/>
        <charset val="0"/>
      </rPr>
      <t>280</t>
    </r>
    <r>
      <rPr>
        <sz val="10"/>
        <color rgb="FF000000"/>
        <rFont val="宋体"/>
        <charset val="134"/>
      </rPr>
      <t>平方米</t>
    </r>
  </si>
  <si>
    <t>新建商铺一栋</t>
  </si>
  <si>
    <r>
      <rPr>
        <sz val="10"/>
        <color rgb="FF000000"/>
        <rFont val="宋体"/>
        <charset val="134"/>
      </rPr>
      <t>≧</t>
    </r>
    <r>
      <rPr>
        <sz val="10"/>
        <color rgb="FF000000"/>
        <rFont val="Times New Roman"/>
        <charset val="0"/>
      </rPr>
      <t>950</t>
    </r>
    <r>
      <rPr>
        <sz val="10"/>
        <color rgb="FF000000"/>
        <rFont val="宋体"/>
        <charset val="134"/>
      </rPr>
      <t>平方米</t>
    </r>
  </si>
  <si>
    <r>
      <rPr>
        <sz val="10"/>
        <color rgb="FF000000"/>
        <rFont val="Times New Roman"/>
        <charset val="0"/>
      </rPr>
      <t>950</t>
    </r>
    <r>
      <rPr>
        <sz val="10"/>
        <color rgb="FF000000"/>
        <rFont val="宋体"/>
        <charset val="134"/>
      </rPr>
      <t>平方米</t>
    </r>
  </si>
  <si>
    <t>=100万元</t>
  </si>
  <si>
    <t>100万元</t>
  </si>
  <si>
    <t>班老乡2024年公共图书馆美术馆文化站免费开发补助经费</t>
  </si>
  <si>
    <t>通过发放资金，完善行政村文化活动室建设，提升公共空间设施场地，开展图书馆业务员培训、丰富农村广大人民群众业余文化生活。</t>
  </si>
  <si>
    <t>开支文化站办公水电、网络、差旅费用等</t>
  </si>
  <si>
    <r>
      <rPr>
        <sz val="10"/>
        <color rgb="FF000000"/>
        <rFont val="宋体"/>
        <charset val="134"/>
      </rPr>
      <t>≧</t>
    </r>
    <r>
      <rPr>
        <sz val="10"/>
        <color rgb="FF000000"/>
        <rFont val="Times New Roman"/>
        <charset val="134"/>
      </rPr>
      <t>1</t>
    </r>
    <r>
      <rPr>
        <sz val="10"/>
        <color rgb="FF000000"/>
        <rFont val="宋体"/>
        <charset val="134"/>
      </rPr>
      <t>批</t>
    </r>
  </si>
  <si>
    <r>
      <rPr>
        <sz val="10"/>
        <color rgb="FF000000"/>
        <rFont val="Times New Roman"/>
        <charset val="0"/>
      </rPr>
      <t>1</t>
    </r>
    <r>
      <rPr>
        <sz val="10"/>
        <color rgb="FF000000"/>
        <rFont val="宋体"/>
        <charset val="0"/>
      </rPr>
      <t>批</t>
    </r>
  </si>
  <si>
    <t>本年度仅完成办公费支出，其他支出待使用</t>
  </si>
  <si>
    <t>完善行政村文化活动室建设</t>
  </si>
  <si>
    <r>
      <rPr>
        <sz val="10"/>
        <color rgb="FF000000"/>
        <rFont val="宋体"/>
        <charset val="134"/>
      </rPr>
      <t>≧</t>
    </r>
    <r>
      <rPr>
        <sz val="10"/>
        <color rgb="FF000000"/>
        <rFont val="Times New Roman"/>
        <charset val="0"/>
      </rPr>
      <t>1</t>
    </r>
    <r>
      <rPr>
        <sz val="10"/>
        <color rgb="FF000000"/>
        <rFont val="宋体"/>
        <charset val="134"/>
      </rPr>
      <t>批</t>
    </r>
  </si>
  <si>
    <t>按项目要求使用资金</t>
  </si>
  <si>
    <t>提升公共空间设施场地</t>
  </si>
  <si>
    <r>
      <rPr>
        <sz val="10"/>
        <color rgb="FF000000"/>
        <rFont val="宋体"/>
        <charset val="134"/>
      </rPr>
      <t>≧</t>
    </r>
    <r>
      <rPr>
        <sz val="10"/>
        <color rgb="FF000000"/>
        <rFont val="Times New Roman"/>
        <charset val="0"/>
      </rPr>
      <t>2</t>
    </r>
    <r>
      <rPr>
        <sz val="10"/>
        <color rgb="FF000000"/>
        <rFont val="宋体"/>
        <charset val="134"/>
      </rPr>
      <t>批</t>
    </r>
  </si>
  <si>
    <r>
      <rPr>
        <sz val="10"/>
        <color rgb="FF000000"/>
        <rFont val="Times New Roman"/>
        <charset val="0"/>
      </rPr>
      <t>2</t>
    </r>
    <r>
      <rPr>
        <sz val="10"/>
        <color rgb="FF000000"/>
        <rFont val="宋体"/>
        <charset val="0"/>
      </rPr>
      <t>批</t>
    </r>
  </si>
  <si>
    <t>开展图书管理员培训</t>
  </si>
  <si>
    <r>
      <rPr>
        <sz val="10"/>
        <color rgb="FF000000"/>
        <rFont val="宋体"/>
        <charset val="134"/>
      </rPr>
      <t>≧</t>
    </r>
    <r>
      <rPr>
        <sz val="10"/>
        <color rgb="FF000000"/>
        <rFont val="Times New Roman"/>
        <charset val="134"/>
      </rPr>
      <t>1</t>
    </r>
    <r>
      <rPr>
        <sz val="10"/>
        <color rgb="FF000000"/>
        <rFont val="宋体"/>
        <charset val="134"/>
      </rPr>
      <t>次</t>
    </r>
  </si>
  <si>
    <r>
      <rPr>
        <sz val="10"/>
        <color rgb="FF000000"/>
        <rFont val="Times New Roman"/>
        <charset val="0"/>
      </rPr>
      <t>1</t>
    </r>
    <r>
      <rPr>
        <sz val="10"/>
        <color rgb="FF000000"/>
        <rFont val="宋体"/>
        <charset val="0"/>
      </rPr>
      <t>次</t>
    </r>
  </si>
  <si>
    <t>文化站符合免费开发各项要求</t>
  </si>
  <si>
    <t>符合</t>
  </si>
  <si>
    <t>文化产业政策兑现，专项资金补贴符合政策规定</t>
  </si>
  <si>
    <t>提升基层公共文化建设水平，丰富农村广大人民群众业余文化水平，弘扬正能量，提高公民素质</t>
  </si>
  <si>
    <t>基层群众满意度</t>
  </si>
  <si>
    <r>
      <rPr>
        <sz val="10"/>
        <color rgb="FF000000"/>
        <rFont val="宋体"/>
        <charset val="134"/>
      </rPr>
      <t>≧</t>
    </r>
    <r>
      <rPr>
        <sz val="10"/>
        <color rgb="FF000000"/>
        <rFont val="Times New Roman"/>
        <charset val="0"/>
      </rPr>
      <t>98%</t>
    </r>
  </si>
  <si>
    <t>差</t>
  </si>
  <si>
    <t>班老乡防治艾滋病项目资金</t>
  </si>
  <si>
    <t>有效控制艾滋病疫情，全市艾滋病疫情继续控制在低流行水平，进一步减少结感染，患病和死亡，切实降低结核病疾病负担提高人民群众健康水平，促进民经济发展和社会和谐稳定</t>
  </si>
  <si>
    <t>发放宣传手册，一定程度控制了艾滋病疫情，全乡艾滋病疫情继续控制在低流行水平，进一步减少结感染，患病和死亡，切实降低结核病疾病负担提高人民群众健康水平，促进民经济发展和社会和谐稳定</t>
  </si>
  <si>
    <r>
      <rPr>
        <sz val="10"/>
        <color rgb="FF000000"/>
        <rFont val="宋体"/>
        <charset val="134"/>
      </rPr>
      <t>产出指标（</t>
    </r>
    <r>
      <rPr>
        <sz val="10"/>
        <color rgb="FF000000"/>
        <rFont val="Times New Roman"/>
        <charset val="134"/>
      </rPr>
      <t>50</t>
    </r>
    <r>
      <rPr>
        <sz val="10"/>
        <color rgb="FF000000"/>
        <rFont val="宋体"/>
        <charset val="134"/>
      </rPr>
      <t>分）</t>
    </r>
  </si>
  <si>
    <t>防艾手册使用完成率</t>
  </si>
  <si>
    <t>资金使用及时性</t>
  </si>
  <si>
    <t>有效控制艾滋病疫情</t>
  </si>
  <si>
    <t>≧90%</t>
  </si>
  <si>
    <t>≧96%</t>
  </si>
  <si>
    <t>班老乡帕浪村芒黑新寨自然村特色蔬菜种植项目专项资金</t>
  </si>
  <si>
    <t>过渡期内在保持财政支持政策总体稳定的前提下，根据巩固拓展脱贫攻坚成果同乡村振兴有效衔接的需要和财力状况，合理安排财政投入规模，优化支出结构，调整支持重点。保留并调整优化原财政专项扶贫资金，聚焦支持脱贫地区巩固拓展脱贫攻坚成果和乡村振兴，适当向国家乡村振兴重点帮扶县倾斜，并逐步提高用于产业发展的比例。</t>
  </si>
  <si>
    <r>
      <rPr>
        <sz val="10"/>
        <color rgb="FF000000"/>
        <rFont val="宋体"/>
        <charset val="0"/>
      </rPr>
      <t>产出指标（</t>
    </r>
    <r>
      <rPr>
        <sz val="10"/>
        <color rgb="FF000000"/>
        <rFont val="Times New Roman"/>
        <charset val="0"/>
      </rPr>
      <t>50</t>
    </r>
    <r>
      <rPr>
        <sz val="10"/>
        <color rgb="FF000000"/>
        <rFont val="宋体"/>
        <charset val="0"/>
      </rPr>
      <t>分）</t>
    </r>
  </si>
  <si>
    <t>灌溉管网主管铺设</t>
  </si>
  <si>
    <t>3千米</t>
  </si>
  <si>
    <r>
      <rPr>
        <sz val="10"/>
        <color rgb="FF000000"/>
        <rFont val="Times New Roman"/>
        <charset val="0"/>
      </rPr>
      <t>3</t>
    </r>
    <r>
      <rPr>
        <sz val="10"/>
        <color rgb="FF000000"/>
        <rFont val="宋体"/>
        <charset val="0"/>
      </rPr>
      <t>千米</t>
    </r>
  </si>
  <si>
    <t>帮扶工作群众满意度</t>
  </si>
  <si>
    <r>
      <rPr>
        <sz val="10"/>
        <color rgb="FF000000"/>
        <rFont val="宋体"/>
        <charset val="134"/>
      </rPr>
      <t>≧</t>
    </r>
    <r>
      <rPr>
        <sz val="10"/>
        <color rgb="FF000000"/>
        <rFont val="Times New Roman"/>
        <charset val="134"/>
      </rPr>
      <t>90%</t>
    </r>
  </si>
  <si>
    <r>
      <rPr>
        <sz val="10"/>
        <color rgb="FF000000"/>
        <rFont val="宋体"/>
        <charset val="0"/>
      </rPr>
      <t>≧</t>
    </r>
    <r>
      <rPr>
        <sz val="10"/>
        <color rgb="FF000000"/>
        <rFont val="Times New Roman"/>
        <charset val="0"/>
      </rPr>
      <t>90%</t>
    </r>
  </si>
  <si>
    <t>班搞村现代农业产业园项目专项资金</t>
  </si>
  <si>
    <t>12千米</t>
  </si>
  <si>
    <r>
      <rPr>
        <sz val="10"/>
        <color rgb="FF000000"/>
        <rFont val="Times New Roman"/>
        <charset val="0"/>
      </rPr>
      <t>12</t>
    </r>
    <r>
      <rPr>
        <sz val="10"/>
        <color rgb="FF000000"/>
        <rFont val="宋体"/>
        <charset val="0"/>
      </rPr>
      <t>千米</t>
    </r>
  </si>
  <si>
    <t>计划完成坚果提质改造300亩，2000元/亩，完成脱贫人口和监测对象覆盖率。带动群众满意度。</t>
  </si>
  <si>
    <t>通过项目，完成了坚果提质改造300亩，2000元/亩，实现了脱贫人口和监测对象全覆盖率。提高了群众满意度。</t>
  </si>
  <si>
    <t>坚果提质增效</t>
  </si>
  <si>
    <r>
      <rPr>
        <sz val="10"/>
        <color rgb="FF000000"/>
        <rFont val="宋体"/>
        <charset val="134"/>
      </rPr>
      <t>≧</t>
    </r>
    <r>
      <rPr>
        <sz val="10"/>
        <color rgb="FF000000"/>
        <rFont val="Times New Roman"/>
        <charset val="0"/>
      </rPr>
      <t>300</t>
    </r>
    <r>
      <rPr>
        <sz val="10"/>
        <color rgb="FF000000"/>
        <rFont val="宋体"/>
        <charset val="134"/>
      </rPr>
      <t>亩</t>
    </r>
  </si>
  <si>
    <r>
      <rPr>
        <sz val="10"/>
        <color rgb="FF000000"/>
        <rFont val="Times New Roman"/>
        <charset val="0"/>
      </rPr>
      <t>300</t>
    </r>
    <r>
      <rPr>
        <sz val="10"/>
        <color rgb="FF000000"/>
        <rFont val="宋体"/>
        <charset val="134"/>
      </rPr>
      <t>亩</t>
    </r>
  </si>
  <si>
    <t>项目资金公告公示率</t>
  </si>
  <si>
    <t xml:space="preserve">     ≧100%</t>
  </si>
  <si>
    <t>农村居民人均可支配收入</t>
  </si>
  <si>
    <t>脱贫人口和监测对象覆盖率</t>
  </si>
  <si>
    <t>带动群众满意度</t>
  </si>
  <si>
    <t>班老乡2023年基层专干生活补助经费</t>
  </si>
  <si>
    <t>保障班老乡2023年基层专干生活补助经费</t>
  </si>
  <si>
    <t>发放了班老乡2023年基层专干生活补助经费0.60万元，提高了干事创业积极性。</t>
  </si>
  <si>
    <r>
      <rPr>
        <sz val="10"/>
        <color rgb="FF000000"/>
        <rFont val="宋体"/>
        <charset val="134"/>
      </rPr>
      <t>≧</t>
    </r>
    <r>
      <rPr>
        <sz val="10"/>
        <color rgb="FF000000"/>
        <rFont val="Times New Roman"/>
        <charset val="0"/>
      </rPr>
      <t>1</t>
    </r>
    <r>
      <rPr>
        <sz val="10"/>
        <color rgb="FF000000"/>
        <rFont val="宋体"/>
        <charset val="134"/>
      </rPr>
      <t>人</t>
    </r>
  </si>
  <si>
    <r>
      <rPr>
        <sz val="10"/>
        <color rgb="FF000000"/>
        <rFont val="Times New Roman"/>
        <charset val="0"/>
      </rPr>
      <t>2</t>
    </r>
    <r>
      <rPr>
        <sz val="10"/>
        <color rgb="FF000000"/>
        <rFont val="宋体"/>
        <charset val="134"/>
      </rPr>
      <t>人</t>
    </r>
  </si>
  <si>
    <t>保障人员发放情况</t>
  </si>
  <si>
    <t>补助发放及时性</t>
  </si>
  <si>
    <t>保障基层专干生活</t>
  </si>
  <si>
    <t>班老乡沿边定补居民补助资金</t>
  </si>
  <si>
    <t>通过发放延边居民补贴，保障沿边居民基本生活需求</t>
  </si>
  <si>
    <t>完成1796.70万元延边居民补贴发放工作，保障了沿边居民基本生活需求</t>
  </si>
  <si>
    <t>切实保障沿边居民生活补助</t>
  </si>
  <si>
    <r>
      <rPr>
        <sz val="10"/>
        <color rgb="FF000000"/>
        <rFont val="宋体"/>
        <charset val="134"/>
      </rPr>
      <t>≧</t>
    </r>
    <r>
      <rPr>
        <sz val="10"/>
        <color rgb="FF000000"/>
        <rFont val="Times New Roman"/>
        <charset val="0"/>
      </rPr>
      <t>8158</t>
    </r>
    <r>
      <rPr>
        <sz val="10"/>
        <color rgb="FF000000"/>
        <rFont val="宋体"/>
        <charset val="134"/>
      </rPr>
      <t>人</t>
    </r>
  </si>
  <si>
    <t>按政策要求发放补助</t>
  </si>
  <si>
    <t>保障所以沿边居民补助发放到位</t>
  </si>
  <si>
    <t>按期完成补助发放</t>
  </si>
  <si>
    <t>保障村民生活和生产正常有序开展</t>
  </si>
  <si>
    <t>根据巩固脱贫攻坚与乡村振兴的有效衔接的需要和财力安排，合理安排财力投入，优化支出，逐步提高用于产业发展比例</t>
  </si>
  <si>
    <t>完成了坚果提质改造325亩，2000元/亩；道路硬化350m,路基宽度4.5米，1570㎡，200元/㎡；涵洞1个10m³，计划投资3.5万元。推动上班老永弄自然村民族团结示范村建设工作。</t>
  </si>
  <si>
    <t>≧325亩</t>
  </si>
  <si>
    <t>325亩</t>
  </si>
  <si>
    <t>道路硬化数量</t>
  </si>
  <si>
    <t>≧350米</t>
  </si>
  <si>
    <t>350米</t>
  </si>
  <si>
    <t>涵洞数量</t>
  </si>
  <si>
    <r>
      <rPr>
        <sz val="10"/>
        <color rgb="FF000000"/>
        <rFont val="宋体"/>
        <charset val="134"/>
      </rPr>
      <t>≧</t>
    </r>
    <r>
      <rPr>
        <sz val="10"/>
        <color rgb="FF000000"/>
        <rFont val="Times New Roman"/>
        <charset val="0"/>
      </rPr>
      <t>1</t>
    </r>
    <r>
      <rPr>
        <sz val="10"/>
        <color rgb="FF000000"/>
        <rFont val="宋体"/>
        <charset val="134"/>
      </rPr>
      <t>个</t>
    </r>
  </si>
  <si>
    <r>
      <rPr>
        <sz val="10"/>
        <color rgb="FF000000"/>
        <rFont val="Times New Roman"/>
        <charset val="0"/>
      </rPr>
      <t>1</t>
    </r>
    <r>
      <rPr>
        <sz val="10"/>
        <color rgb="FF000000"/>
        <rFont val="宋体"/>
        <charset val="134"/>
      </rPr>
      <t>个</t>
    </r>
  </si>
  <si>
    <t>上班老永弄自然村民族团结示范村按时完工率</t>
  </si>
  <si>
    <t>帮扶人口总覆盖率</t>
  </si>
  <si>
    <t>实现农业产量增加，提高农民收入</t>
  </si>
  <si>
    <t>完成了甜糯小苞谷种植150亩，4000元/亩；DN50镀锌灌溉管网铺设6公里，5.5万元/公里；滴灌管网铺设150亩，1500元/亩；镀锌水池1个300m³。实现农业产量增加，提高农民收入</t>
  </si>
  <si>
    <t>甜糯小包谷种植基地</t>
  </si>
  <si>
    <t>≧150亩</t>
  </si>
  <si>
    <t>150亩</t>
  </si>
  <si>
    <t>DN50镀锌灌溉管网铺设</t>
  </si>
  <si>
    <t>≧6公里</t>
  </si>
  <si>
    <t>6公里</t>
  </si>
  <si>
    <t>滴灌管网铺设</t>
  </si>
  <si>
    <r>
      <rPr>
        <sz val="10"/>
        <color rgb="FF000000"/>
        <rFont val="宋体"/>
        <charset val="134"/>
      </rPr>
      <t>≧</t>
    </r>
    <r>
      <rPr>
        <sz val="10"/>
        <color rgb="FF000000"/>
        <rFont val="Times New Roman"/>
        <charset val="0"/>
      </rPr>
      <t>150</t>
    </r>
    <r>
      <rPr>
        <sz val="10"/>
        <color rgb="FF000000"/>
        <rFont val="宋体"/>
        <charset val="134"/>
      </rPr>
      <t>亩</t>
    </r>
  </si>
  <si>
    <r>
      <rPr>
        <sz val="10"/>
        <color rgb="FF000000"/>
        <rFont val="Times New Roman"/>
        <charset val="0"/>
      </rPr>
      <t>6</t>
    </r>
    <r>
      <rPr>
        <sz val="10"/>
        <color rgb="FF000000"/>
        <rFont val="宋体"/>
        <charset val="134"/>
      </rPr>
      <t>公里</t>
    </r>
  </si>
  <si>
    <t>农民人均可支配收入增幅</t>
  </si>
  <si>
    <t>帮扶人口覆盖率</t>
  </si>
  <si>
    <t>实现农业产量年增加，增加人均稳产农田数量，提高农民收入</t>
  </si>
  <si>
    <t>=1065亩</t>
  </si>
  <si>
    <t>1065亩</t>
  </si>
  <si>
    <t>镀锌管网铺设</t>
  </si>
  <si>
    <r>
      <rPr>
        <sz val="10"/>
        <color rgb="FF000000"/>
        <rFont val="Times New Roman"/>
        <charset val="0"/>
      </rPr>
      <t>=7</t>
    </r>
    <r>
      <rPr>
        <sz val="10"/>
        <color rgb="FF000000"/>
        <rFont val="宋体"/>
        <charset val="134"/>
      </rPr>
      <t>公里</t>
    </r>
  </si>
  <si>
    <r>
      <rPr>
        <sz val="10"/>
        <color rgb="FF000000"/>
        <rFont val="Times New Roman"/>
        <charset val="0"/>
      </rPr>
      <t>7</t>
    </r>
    <r>
      <rPr>
        <sz val="10"/>
        <color rgb="FF000000"/>
        <rFont val="宋体"/>
        <charset val="134"/>
      </rPr>
      <t>公里</t>
    </r>
  </si>
  <si>
    <t>完成项目验收合格率</t>
  </si>
  <si>
    <t>年内项目按时完工率</t>
  </si>
  <si>
    <t>农村居民人均可支配收入增幅</t>
  </si>
  <si>
    <t>项目初期效益不够显著</t>
  </si>
  <si>
    <t>规模性返贫情况</t>
  </si>
  <si>
    <r>
      <rPr>
        <sz val="10"/>
        <color rgb="FF000000"/>
        <rFont val="Times New Roman"/>
        <charset val="0"/>
      </rPr>
      <t>=0</t>
    </r>
    <r>
      <rPr>
        <sz val="10"/>
        <color rgb="FF000000"/>
        <rFont val="宋体"/>
        <charset val="134"/>
      </rPr>
      <t>人</t>
    </r>
  </si>
  <si>
    <r>
      <rPr>
        <sz val="10"/>
        <color rgb="FF000000"/>
        <rFont val="Times New Roman"/>
        <charset val="0"/>
      </rPr>
      <t>0</t>
    </r>
    <r>
      <rPr>
        <sz val="10"/>
        <color rgb="FF000000"/>
        <rFont val="宋体"/>
        <charset val="134"/>
      </rPr>
      <t>人</t>
    </r>
  </si>
  <si>
    <t>2022守边固边工程班老乡新寨村七组专项资金</t>
  </si>
  <si>
    <t>完成沧源佤族自治县2021年守边固边工程班老乡新寨村七组抵边新村建设项目的建设。通过项目的实施有利于边民守边固边，发挥边民守边固土作用；有利于民族团结、边疆繁荣稳定，边境互联互通。</t>
  </si>
  <si>
    <r>
      <rPr>
        <sz val="10"/>
        <color rgb="FF000000"/>
        <rFont val="宋体"/>
        <charset val="134"/>
      </rPr>
      <t>≧</t>
    </r>
    <r>
      <rPr>
        <sz val="10"/>
        <color rgb="FF000000"/>
        <rFont val="Times New Roman"/>
        <charset val="0"/>
      </rPr>
      <t>41</t>
    </r>
    <r>
      <rPr>
        <sz val="10"/>
        <color rgb="FF000000"/>
        <rFont val="宋体"/>
        <charset val="134"/>
      </rPr>
      <t>户</t>
    </r>
  </si>
  <si>
    <r>
      <rPr>
        <sz val="10"/>
        <color rgb="FF000000"/>
        <rFont val="Times New Roman"/>
        <charset val="0"/>
      </rPr>
      <t>41</t>
    </r>
    <r>
      <rPr>
        <sz val="10"/>
        <color rgb="FF000000"/>
        <rFont val="宋体"/>
        <charset val="134"/>
      </rPr>
      <t>户</t>
    </r>
  </si>
  <si>
    <t>保障工程完成率</t>
  </si>
  <si>
    <t>工程按时完工</t>
  </si>
  <si>
    <t>贫困地区项目规划布局合理，植被保护率</t>
  </si>
  <si>
    <t>班老乡2024年春节慰问优抚对象分配资金</t>
  </si>
  <si>
    <t>通过发放春节慰问金，保障生活，提高慰问对象满意度</t>
  </si>
  <si>
    <t>春节慰问优抚对象</t>
  </si>
  <si>
    <r>
      <rPr>
        <sz val="10"/>
        <color rgb="FF000000"/>
        <rFont val="宋体"/>
        <charset val="134"/>
      </rPr>
      <t>≧</t>
    </r>
    <r>
      <rPr>
        <sz val="10"/>
        <color rgb="FF000000"/>
        <rFont val="Times New Roman"/>
        <charset val="0"/>
      </rPr>
      <t>10</t>
    </r>
    <r>
      <rPr>
        <sz val="10"/>
        <color rgb="FF000000"/>
        <rFont val="宋体"/>
        <charset val="134"/>
      </rPr>
      <t>人</t>
    </r>
  </si>
  <si>
    <r>
      <rPr>
        <sz val="10"/>
        <color rgb="FF000000"/>
        <rFont val="Times New Roman"/>
        <charset val="0"/>
      </rPr>
      <t>10</t>
    </r>
    <r>
      <rPr>
        <sz val="10"/>
        <color rgb="FF000000"/>
        <rFont val="宋体"/>
        <charset val="134"/>
      </rPr>
      <t>人</t>
    </r>
  </si>
  <si>
    <t>保障所有慰问优抚对象发放到位</t>
  </si>
  <si>
    <t>保障生活正确有序开展</t>
  </si>
  <si>
    <t>驻村干部春节慰问专项资金</t>
  </si>
  <si>
    <t>通过发放驻村干部春节专项慰问资金，保障驻村发干部工资顺利开展。提升满意度</t>
  </si>
  <si>
    <t>涵盖6个村驻村干部</t>
  </si>
  <si>
    <t>=17人</t>
  </si>
  <si>
    <t>17人</t>
  </si>
  <si>
    <t>保障所有驻村干部慰问金发放到位</t>
  </si>
  <si>
    <t>保障驻村干部生活正常有序开展</t>
  </si>
  <si>
    <t>驻村干部满意度</t>
  </si>
  <si>
    <t>班老乡2024年驻村第一书记和乡镇工作队长工作经费</t>
  </si>
  <si>
    <t>用于脱贫攻坚与乡村振兴衔接，用于驻村第一书记开展工作</t>
  </si>
  <si>
    <t>完成了2024年驻村第一书记工作经费发放8万元，有效保障脱贫攻坚与乡村振兴衔接工作开展。</t>
  </si>
  <si>
    <t>涵盖6个村第一书记和一个工作队长</t>
  </si>
  <si>
    <r>
      <rPr>
        <sz val="10"/>
        <color rgb="FF000000"/>
        <rFont val="Times New Roman"/>
        <charset val="0"/>
      </rPr>
      <t>=7</t>
    </r>
    <r>
      <rPr>
        <sz val="10"/>
        <color rgb="FF000000"/>
        <rFont val="宋体"/>
        <charset val="134"/>
      </rPr>
      <t>人</t>
    </r>
  </si>
  <si>
    <r>
      <rPr>
        <sz val="10"/>
        <color rgb="FF000000"/>
        <rFont val="Times New Roman"/>
        <charset val="0"/>
      </rPr>
      <t>7</t>
    </r>
    <r>
      <rPr>
        <sz val="10"/>
        <color rgb="FF000000"/>
        <rFont val="宋体"/>
        <charset val="134"/>
      </rPr>
      <t>人</t>
    </r>
  </si>
  <si>
    <t>每一分钱都用到刀刃上，争取做到每一分钱的所有值</t>
  </si>
  <si>
    <t>用于脱贫攻坚和乡村振兴，更好巩固成果</t>
  </si>
  <si>
    <t>基础治理专干待遇补助经费</t>
  </si>
  <si>
    <t>通过发放2023年社区基层治理专干待遇补助，实现基层治理专干考核合格，保障生活，提高群众对基层治理专干的满意度</t>
  </si>
  <si>
    <t>2024年班老乡发放了2023年社区基层治理专干待遇补助，涉及上班老村2人，基层治理专干考核合格，保障了基层治理专干生活条件，提高了群众对基层治理专干的满意度。</t>
  </si>
  <si>
    <t>补贴人数</t>
  </si>
  <si>
    <r>
      <rPr>
        <sz val="10"/>
        <color rgb="FF000000"/>
        <rFont val="宋体"/>
        <charset val="134"/>
      </rPr>
      <t>≧</t>
    </r>
    <r>
      <rPr>
        <sz val="10"/>
        <color rgb="FF000000"/>
        <rFont val="Times New Roman"/>
        <charset val="0"/>
      </rPr>
      <t>2</t>
    </r>
    <r>
      <rPr>
        <sz val="10"/>
        <color rgb="FF000000"/>
        <rFont val="宋体"/>
        <charset val="134"/>
      </rPr>
      <t>人</t>
    </r>
  </si>
  <si>
    <t>2023年村基层治理专干待遇补助按时发放率</t>
  </si>
  <si>
    <t>基层治理专干考核合格率</t>
  </si>
  <si>
    <t>群众对基层治理专干的满意度</t>
  </si>
  <si>
    <t>班老乡就业见习省级生活补助资金</t>
  </si>
  <si>
    <t>通过按时发放就业见习补贴，按时完成就业见习岗位开发、人员组织工作，保障生活，提高就业扶持政策经办服务满意度</t>
  </si>
  <si>
    <t>2024年班老乡按时发放就业见习补贴，按时完成就业见习岗位开发、人员组织工作，保障生活，就业扶持政策经办服务满意度有所提高。</t>
  </si>
  <si>
    <r>
      <rPr>
        <sz val="10"/>
        <color rgb="FF000000"/>
        <rFont val="Times New Roman"/>
        <charset val="0"/>
      </rPr>
      <t>4</t>
    </r>
    <r>
      <rPr>
        <sz val="10"/>
        <color rgb="FF000000"/>
        <rFont val="宋体"/>
        <charset val="134"/>
      </rPr>
      <t>人</t>
    </r>
  </si>
  <si>
    <t>就业见习补贴发放精准率</t>
  </si>
  <si>
    <t>年度内按时完成就业见习岗位开发、人员组织工作</t>
  </si>
  <si>
    <t>就业见习省级生活补贴资金在规定时间内支付到位率</t>
  </si>
  <si>
    <t>就业扶持政策经办服务满意度</t>
  </si>
  <si>
    <t>班老乡2024年困难群众救助补助资金</t>
  </si>
  <si>
    <t>实施好临时救助政策，对遭遇突发事件，意外伤害，重大疾病或其他特殊原因导致基本生活陷入困境，以解决城乡群众突发性、紧迫性，临时性基本生活困难，编实困难群众基本生活安全网，切实保障困难群众的基生活权益。</t>
  </si>
  <si>
    <t>临时救助受助准确率</t>
  </si>
  <si>
    <t>及时发放补助资金</t>
  </si>
  <si>
    <t>缓解困难群众经济困难</t>
  </si>
  <si>
    <t>政策知晓率</t>
  </si>
  <si>
    <t>保障好城乡困难群众基本生活，发挥保民生，保稳定。保和谐的兜底保障功能作用</t>
  </si>
  <si>
    <t>城乡临时救助受助对象满意度</t>
  </si>
  <si>
    <t>2023年强边固防工作补贴及党组织工作经费专项资金</t>
  </si>
  <si>
    <t>用于2023年强边固防工作补贴和党组织工作经费</t>
  </si>
  <si>
    <t>通过保障6个边境行政村强边固防党组织工作经费，调动村干部强边固防积极性。</t>
  </si>
  <si>
    <r>
      <rPr>
        <sz val="10"/>
        <color rgb="FF000000"/>
        <rFont val="宋体"/>
        <charset val="134"/>
      </rPr>
      <t>≧</t>
    </r>
    <r>
      <rPr>
        <sz val="10"/>
        <color rgb="FF000000"/>
        <rFont val="Times New Roman"/>
        <charset val="0"/>
      </rPr>
      <t>12</t>
    </r>
    <r>
      <rPr>
        <sz val="10"/>
        <color rgb="FF000000"/>
        <rFont val="宋体"/>
        <charset val="134"/>
      </rPr>
      <t>万元</t>
    </r>
  </si>
  <si>
    <r>
      <rPr>
        <sz val="10"/>
        <color rgb="FF000000"/>
        <rFont val="Times New Roman"/>
        <charset val="0"/>
      </rPr>
      <t>83.3</t>
    </r>
    <r>
      <rPr>
        <sz val="10"/>
        <color rgb="FF000000"/>
        <rFont val="宋体"/>
        <charset val="134"/>
      </rPr>
      <t>万元</t>
    </r>
  </si>
  <si>
    <t>保障补助按时放发</t>
  </si>
  <si>
    <t>班搞村2022年现代化边境小康村建设项目专项资金</t>
  </si>
  <si>
    <t>=20万元</t>
  </si>
  <si>
    <t>20万元</t>
  </si>
  <si>
    <t>下班老村2022年现代化边境小康村建设项目专项资金</t>
  </si>
  <si>
    <t>食品加工厂数量</t>
  </si>
  <si>
    <r>
      <rPr>
        <sz val="10"/>
        <color rgb="FF000000"/>
        <rFont val="Times New Roman"/>
        <charset val="0"/>
      </rPr>
      <t>=1</t>
    </r>
    <r>
      <rPr>
        <sz val="10"/>
        <color rgb="FF000000"/>
        <rFont val="宋体"/>
        <charset val="134"/>
      </rPr>
      <t>个</t>
    </r>
  </si>
  <si>
    <t>≧162人</t>
  </si>
  <si>
    <t>162人</t>
  </si>
  <si>
    <t>上班老村2022年现代化边境小康村建设项目专项资金</t>
  </si>
  <si>
    <t>养殖小区面积</t>
  </si>
  <si>
    <r>
      <rPr>
        <sz val="10"/>
        <color rgb="FF000000"/>
        <rFont val="Times New Roman"/>
        <charset val="0"/>
      </rPr>
      <t>&gt;=3000</t>
    </r>
    <r>
      <rPr>
        <sz val="10"/>
        <color rgb="FF000000"/>
        <rFont val="宋体"/>
        <charset val="134"/>
      </rPr>
      <t>平方米</t>
    </r>
  </si>
  <si>
    <r>
      <rPr>
        <sz val="10"/>
        <color rgb="FF000000"/>
        <rFont val="Times New Roman"/>
        <charset val="0"/>
      </rPr>
      <t>3000</t>
    </r>
    <r>
      <rPr>
        <sz val="10"/>
        <color rgb="FF000000"/>
        <rFont val="宋体"/>
        <charset val="134"/>
      </rPr>
      <t>平方米</t>
    </r>
  </si>
  <si>
    <t>&gt;=392人</t>
  </si>
  <si>
    <t>边境村十名老支书补助经费</t>
  </si>
  <si>
    <t>老支书终身宣讲保障制度</t>
  </si>
  <si>
    <t>老支书终身宣讲保障制度,已全额保障</t>
  </si>
  <si>
    <t>保障老支书终身宣讲正常进行</t>
  </si>
  <si>
    <r>
      <rPr>
        <sz val="10"/>
        <color rgb="FF000000"/>
        <rFont val="宋体"/>
        <charset val="0"/>
      </rPr>
      <t>≧</t>
    </r>
    <r>
      <rPr>
        <sz val="10"/>
        <color rgb="FF000000"/>
        <rFont val="Times New Roman"/>
        <charset val="0"/>
      </rPr>
      <t>96%</t>
    </r>
  </si>
  <si>
    <t>群众思想精神提升</t>
  </si>
  <si>
    <t>≧80%</t>
  </si>
  <si>
    <t>将边疆人民心向党的精神长久更好的传承</t>
  </si>
  <si>
    <r>
      <rPr>
        <sz val="10"/>
        <color rgb="FF000000"/>
        <rFont val="宋体"/>
        <charset val="0"/>
      </rPr>
      <t>≧80</t>
    </r>
    <r>
      <rPr>
        <sz val="10"/>
        <color rgb="FF000000"/>
        <rFont val="Times New Roman"/>
        <charset val="0"/>
      </rPr>
      <t>%</t>
    </r>
  </si>
  <si>
    <t>老支书满意度达90%</t>
  </si>
  <si>
    <t>涉密按规定不公开</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</si>
</sst>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Red]\(0.00\)"/>
    <numFmt numFmtId="178" formatCode="###,###,###,###,##0.00;[=0]&quot;&quot;"/>
    <numFmt numFmtId="179" formatCode="#,##0.00_ "/>
  </numFmts>
  <fonts count="64">
    <font>
      <sz val="11"/>
      <color indexed="8"/>
      <name val="宋体"/>
      <charset val="134"/>
      <scheme val="minor"/>
    </font>
    <font>
      <sz val="11"/>
      <color indexed="8"/>
      <name val="宋体"/>
      <charset val="134"/>
    </font>
    <font>
      <sz val="10"/>
      <name val="Arial"/>
      <charset val="0"/>
    </font>
    <font>
      <b/>
      <sz val="18"/>
      <name val="宋体"/>
      <charset val="134"/>
      <scheme val="minor"/>
    </font>
    <font>
      <b/>
      <sz val="18"/>
      <color rgb="FFFF0000"/>
      <name val="宋体"/>
      <charset val="134"/>
      <scheme val="minor"/>
    </font>
    <font>
      <sz val="10"/>
      <color rgb="FF000000"/>
      <name val="方正仿宋_GBK"/>
      <charset val="134"/>
    </font>
    <font>
      <b/>
      <sz val="10"/>
      <color theme="1"/>
      <name val="宋体"/>
      <charset val="134"/>
    </font>
    <font>
      <b/>
      <sz val="10"/>
      <color theme="1"/>
      <name val="Times New Roman"/>
      <charset val="0"/>
    </font>
    <font>
      <sz val="10"/>
      <color rgb="FF000000"/>
      <name val="宋体"/>
      <charset val="134"/>
    </font>
    <font>
      <sz val="10"/>
      <color rgb="FF000000"/>
      <name val="Times New Roman"/>
      <charset val="0"/>
    </font>
    <font>
      <sz val="10"/>
      <color indexed="8"/>
      <name val="宋体"/>
      <charset val="134"/>
      <scheme val="minor"/>
    </font>
    <font>
      <sz val="10"/>
      <name val="宋体"/>
      <charset val="134"/>
      <scheme val="minor"/>
    </font>
    <font>
      <sz val="10"/>
      <name val="宋体"/>
      <charset val="134"/>
    </font>
    <font>
      <b/>
      <sz val="11"/>
      <color rgb="FFFF0000"/>
      <name val="宋体"/>
      <charset val="134"/>
    </font>
    <font>
      <sz val="11"/>
      <name val="宋体"/>
      <charset val="134"/>
    </font>
    <font>
      <sz val="9"/>
      <color indexed="8"/>
      <name val="宋体"/>
      <charset val="134"/>
      <scheme val="minor"/>
    </font>
    <font>
      <sz val="10"/>
      <color rgb="FF000000"/>
      <name val="宋体"/>
      <charset val="0"/>
    </font>
    <font>
      <sz val="12"/>
      <color indexed="8"/>
      <name val="宋体"/>
      <charset val="134"/>
    </font>
    <font>
      <b/>
      <sz val="18"/>
      <name val="宋体"/>
      <charset val="134"/>
    </font>
    <font>
      <sz val="10"/>
      <color indexed="8"/>
      <name val="宋体"/>
      <charset val="134"/>
    </font>
    <font>
      <b/>
      <sz val="10"/>
      <color indexed="8"/>
      <name val="宋体"/>
      <charset val="134"/>
    </font>
    <font>
      <b/>
      <sz val="12"/>
      <color indexed="8"/>
      <name val="宋体"/>
      <charset val="134"/>
    </font>
    <font>
      <b/>
      <sz val="12"/>
      <color rgb="FFFF0000"/>
      <name val="宋体"/>
      <charset val="134"/>
    </font>
    <font>
      <b/>
      <sz val="11"/>
      <color indexed="8"/>
      <name val="宋体"/>
      <charset val="134"/>
    </font>
    <font>
      <b/>
      <sz val="10"/>
      <color rgb="FF0070C0"/>
      <name val="宋体"/>
      <charset val="134"/>
      <scheme val="minor"/>
    </font>
    <font>
      <sz val="10"/>
      <color theme="1"/>
      <name val="宋体"/>
      <charset val="134"/>
      <scheme val="minor"/>
    </font>
    <font>
      <sz val="12"/>
      <color theme="1"/>
      <name val="宋体"/>
      <charset val="134"/>
      <scheme val="minor"/>
    </font>
    <font>
      <b/>
      <sz val="10"/>
      <color rgb="FFFF0000"/>
      <name val="宋体"/>
      <charset val="134"/>
      <scheme val="minor"/>
    </font>
    <font>
      <sz val="18"/>
      <name val="宋体"/>
      <charset val="134"/>
    </font>
    <font>
      <sz val="18"/>
      <color rgb="FFFF0000"/>
      <name val="宋体"/>
      <charset val="134"/>
    </font>
    <font>
      <b/>
      <sz val="18"/>
      <color indexed="8"/>
      <name val="宋体"/>
      <charset val="134"/>
    </font>
    <font>
      <sz val="10"/>
      <color rgb="FF000000"/>
      <name val="宋体"/>
      <charset val="134"/>
      <scheme val="minor"/>
    </font>
    <font>
      <b/>
      <sz val="11"/>
      <color rgb="FF0070C0"/>
      <name val="宋体"/>
      <charset val="134"/>
    </font>
    <font>
      <sz val="12"/>
      <name val="宋体"/>
      <charset val="134"/>
    </font>
    <font>
      <sz val="22"/>
      <color indexed="8"/>
      <name val="宋体"/>
      <charset val="134"/>
    </font>
    <font>
      <sz val="10"/>
      <color indexed="8"/>
      <name val="Arial"/>
      <family val="2"/>
      <charset val="0"/>
    </font>
    <font>
      <sz val="11"/>
      <color rgb="FF000000"/>
      <name val="宋体"/>
      <charset val="134"/>
    </font>
    <font>
      <sz val="12"/>
      <color rgb="FF000000"/>
      <name val="宋体"/>
      <charset val="134"/>
    </font>
    <font>
      <b/>
      <sz val="20"/>
      <name val="宋体"/>
      <charset val="134"/>
    </font>
    <font>
      <sz val="9"/>
      <name val="宋体"/>
      <charset val="134"/>
    </font>
    <font>
      <sz val="22"/>
      <name val="黑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rgb="FF000000"/>
      <name val="Times New Roman"/>
      <charset val="134"/>
    </font>
    <font>
      <sz val="10"/>
      <color indexed="8"/>
      <name val="Times New Roman"/>
      <charset val="0"/>
    </font>
  </fonts>
  <fills count="3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F1F1F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right style="medium">
        <color rgb="FF000000"/>
      </right>
      <top/>
      <bottom style="medium">
        <color rgb="FF000000"/>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style="thin">
        <color auto="1"/>
      </top>
      <bottom style="thin">
        <color indexed="8"/>
      </bottom>
      <diagonal/>
    </border>
    <border>
      <left style="thin">
        <color auto="1"/>
      </left>
      <right style="thin">
        <color auto="1"/>
      </right>
      <top/>
      <bottom style="thin">
        <color auto="1"/>
      </bottom>
      <diagonal/>
    </border>
    <border>
      <left style="thin">
        <color auto="1"/>
      </left>
      <right style="thin">
        <color indexed="8"/>
      </right>
      <top style="thin">
        <color auto="1"/>
      </top>
      <bottom style="thin">
        <color indexed="8"/>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indexed="0"/>
      </top>
      <bottom/>
      <diagonal/>
    </border>
    <border>
      <left style="thin">
        <color auto="1"/>
      </left>
      <right style="thin">
        <color auto="1"/>
      </right>
      <top style="thin">
        <color indexed="0"/>
      </top>
      <bottom style="thin">
        <color auto="1"/>
      </bottom>
      <diagonal/>
    </border>
    <border>
      <left/>
      <right style="thin">
        <color indexed="8"/>
      </right>
      <top/>
      <bottom style="thin">
        <color indexed="8"/>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42" fillId="0" borderId="0" applyFont="0" applyFill="0" applyBorder="0" applyAlignment="0" applyProtection="0">
      <alignment vertical="center"/>
    </xf>
    <xf numFmtId="44" fontId="42" fillId="0" borderId="0" applyFont="0" applyFill="0" applyBorder="0" applyAlignment="0" applyProtection="0">
      <alignment vertical="center"/>
    </xf>
    <xf numFmtId="9" fontId="42" fillId="0" borderId="0" applyFont="0" applyFill="0" applyBorder="0" applyAlignment="0" applyProtection="0">
      <alignment vertical="center"/>
    </xf>
    <xf numFmtId="41" fontId="42" fillId="0" borderId="0" applyFont="0" applyFill="0" applyBorder="0" applyAlignment="0" applyProtection="0">
      <alignment vertical="center"/>
    </xf>
    <xf numFmtId="42" fontId="42" fillId="0" borderId="0" applyFont="0" applyFill="0" applyBorder="0" applyAlignment="0" applyProtection="0">
      <alignment vertical="center"/>
    </xf>
    <xf numFmtId="0" fontId="43"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2" fillId="5" borderId="23" applyNumberFormat="0" applyFont="0" applyAlignment="0" applyProtection="0">
      <alignment vertical="center"/>
    </xf>
    <xf numFmtId="0" fontId="45"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8" fillId="0" borderId="24" applyNumberFormat="0" applyFill="0" applyAlignment="0" applyProtection="0">
      <alignment vertical="center"/>
    </xf>
    <xf numFmtId="0" fontId="49" fillId="0" borderId="24" applyNumberFormat="0" applyFill="0" applyAlignment="0" applyProtection="0">
      <alignment vertical="center"/>
    </xf>
    <xf numFmtId="0" fontId="50" fillId="0" borderId="25" applyNumberFormat="0" applyFill="0" applyAlignment="0" applyProtection="0">
      <alignment vertical="center"/>
    </xf>
    <xf numFmtId="0" fontId="50" fillId="0" borderId="0" applyNumberFormat="0" applyFill="0" applyBorder="0" applyAlignment="0" applyProtection="0">
      <alignment vertical="center"/>
    </xf>
    <xf numFmtId="0" fontId="51" fillId="6" borderId="26" applyNumberFormat="0" applyAlignment="0" applyProtection="0">
      <alignment vertical="center"/>
    </xf>
    <xf numFmtId="0" fontId="52" fillId="7" borderId="27" applyNumberFormat="0" applyAlignment="0" applyProtection="0">
      <alignment vertical="center"/>
    </xf>
    <xf numFmtId="0" fontId="53" fillId="7" borderId="26" applyNumberFormat="0" applyAlignment="0" applyProtection="0">
      <alignment vertical="center"/>
    </xf>
    <xf numFmtId="0" fontId="54" fillId="8" borderId="28" applyNumberFormat="0" applyAlignment="0" applyProtection="0">
      <alignment vertical="center"/>
    </xf>
    <xf numFmtId="0" fontId="55" fillId="0" borderId="29" applyNumberFormat="0" applyFill="0" applyAlignment="0" applyProtection="0">
      <alignment vertical="center"/>
    </xf>
    <xf numFmtId="0" fontId="56" fillId="0" borderId="30" applyNumberFormat="0" applyFill="0" applyAlignment="0" applyProtection="0">
      <alignment vertical="center"/>
    </xf>
    <xf numFmtId="0" fontId="57" fillId="9" borderId="0" applyNumberFormat="0" applyBorder="0" applyAlignment="0" applyProtection="0">
      <alignment vertical="center"/>
    </xf>
    <xf numFmtId="0" fontId="58" fillId="10" borderId="0" applyNumberFormat="0" applyBorder="0" applyAlignment="0" applyProtection="0">
      <alignment vertical="center"/>
    </xf>
    <xf numFmtId="0" fontId="59" fillId="11" borderId="0" applyNumberFormat="0" applyBorder="0" applyAlignment="0" applyProtection="0">
      <alignment vertical="center"/>
    </xf>
    <xf numFmtId="0" fontId="60" fillId="12" borderId="0" applyNumberFormat="0" applyBorder="0" applyAlignment="0" applyProtection="0">
      <alignment vertical="center"/>
    </xf>
    <xf numFmtId="0" fontId="61" fillId="13" borderId="0" applyNumberFormat="0" applyBorder="0" applyAlignment="0" applyProtection="0">
      <alignment vertical="center"/>
    </xf>
    <xf numFmtId="0" fontId="61" fillId="14" borderId="0" applyNumberFormat="0" applyBorder="0" applyAlignment="0" applyProtection="0">
      <alignment vertical="center"/>
    </xf>
    <xf numFmtId="0" fontId="60" fillId="15" borderId="0" applyNumberFormat="0" applyBorder="0" applyAlignment="0" applyProtection="0">
      <alignment vertical="center"/>
    </xf>
    <xf numFmtId="0" fontId="60" fillId="16" borderId="0" applyNumberFormat="0" applyBorder="0" applyAlignment="0" applyProtection="0">
      <alignment vertical="center"/>
    </xf>
    <xf numFmtId="0" fontId="61" fillId="17" borderId="0" applyNumberFormat="0" applyBorder="0" applyAlignment="0" applyProtection="0">
      <alignment vertical="center"/>
    </xf>
    <xf numFmtId="0" fontId="61" fillId="18" borderId="0" applyNumberFormat="0" applyBorder="0" applyAlignment="0" applyProtection="0">
      <alignment vertical="center"/>
    </xf>
    <xf numFmtId="0" fontId="60" fillId="19" borderId="0" applyNumberFormat="0" applyBorder="0" applyAlignment="0" applyProtection="0">
      <alignment vertical="center"/>
    </xf>
    <xf numFmtId="0" fontId="60" fillId="20" borderId="0" applyNumberFormat="0" applyBorder="0" applyAlignment="0" applyProtection="0">
      <alignment vertical="center"/>
    </xf>
    <xf numFmtId="0" fontId="61" fillId="21" borderId="0" applyNumberFormat="0" applyBorder="0" applyAlignment="0" applyProtection="0">
      <alignment vertical="center"/>
    </xf>
    <xf numFmtId="0" fontId="61" fillId="22" borderId="0" applyNumberFormat="0" applyBorder="0" applyAlignment="0" applyProtection="0">
      <alignment vertical="center"/>
    </xf>
    <xf numFmtId="0" fontId="60" fillId="23" borderId="0" applyNumberFormat="0" applyBorder="0" applyAlignment="0" applyProtection="0">
      <alignment vertical="center"/>
    </xf>
    <xf numFmtId="0" fontId="60" fillId="24" borderId="0" applyNumberFormat="0" applyBorder="0" applyAlignment="0" applyProtection="0">
      <alignment vertical="center"/>
    </xf>
    <xf numFmtId="0" fontId="61" fillId="25" borderId="0" applyNumberFormat="0" applyBorder="0" applyAlignment="0" applyProtection="0">
      <alignment vertical="center"/>
    </xf>
    <xf numFmtId="0" fontId="61" fillId="26" borderId="0" applyNumberFormat="0" applyBorder="0" applyAlignment="0" applyProtection="0">
      <alignment vertical="center"/>
    </xf>
    <xf numFmtId="0" fontId="60" fillId="27" borderId="0" applyNumberFormat="0" applyBorder="0" applyAlignment="0" applyProtection="0">
      <alignment vertical="center"/>
    </xf>
    <xf numFmtId="0" fontId="60" fillId="28" borderId="0" applyNumberFormat="0" applyBorder="0" applyAlignment="0" applyProtection="0">
      <alignment vertical="center"/>
    </xf>
    <xf numFmtId="0" fontId="61" fillId="29" borderId="0" applyNumberFormat="0" applyBorder="0" applyAlignment="0" applyProtection="0">
      <alignment vertical="center"/>
    </xf>
    <xf numFmtId="0" fontId="61" fillId="30" borderId="0" applyNumberFormat="0" applyBorder="0" applyAlignment="0" applyProtection="0">
      <alignment vertical="center"/>
    </xf>
    <xf numFmtId="0" fontId="60" fillId="31" borderId="0" applyNumberFormat="0" applyBorder="0" applyAlignment="0" applyProtection="0">
      <alignment vertical="center"/>
    </xf>
    <xf numFmtId="0" fontId="60" fillId="32" borderId="0" applyNumberFormat="0" applyBorder="0" applyAlignment="0" applyProtection="0">
      <alignment vertical="center"/>
    </xf>
    <xf numFmtId="0" fontId="61" fillId="33" borderId="0" applyNumberFormat="0" applyBorder="0" applyAlignment="0" applyProtection="0">
      <alignment vertical="center"/>
    </xf>
    <xf numFmtId="0" fontId="61" fillId="34" borderId="0" applyNumberFormat="0" applyBorder="0" applyAlignment="0" applyProtection="0">
      <alignment vertical="center"/>
    </xf>
    <xf numFmtId="0" fontId="60" fillId="35" borderId="0" applyNumberFormat="0" applyBorder="0" applyAlignment="0" applyProtection="0">
      <alignment vertical="center"/>
    </xf>
    <xf numFmtId="0" fontId="1" fillId="0" borderId="0"/>
    <xf numFmtId="0" fontId="1" fillId="0" borderId="0">
      <alignment vertical="center"/>
    </xf>
    <xf numFmtId="0" fontId="33" fillId="0" borderId="0"/>
  </cellStyleXfs>
  <cellXfs count="233">
    <xf numFmtId="0" fontId="0" fillId="0" borderId="0" xfId="0" applyFont="1">
      <alignment vertical="center"/>
    </xf>
    <xf numFmtId="0" fontId="1" fillId="0" borderId="0" xfId="49" applyFont="1" applyAlignment="1">
      <alignment wrapText="1"/>
    </xf>
    <xf numFmtId="0" fontId="1" fillId="0" borderId="0" xfId="49" applyFont="1" applyAlignment="1">
      <alignment vertical="center" wrapText="1"/>
    </xf>
    <xf numFmtId="0" fontId="2" fillId="0" borderId="0" xfId="0" applyFont="1" applyFill="1" applyBorder="1" applyAlignment="1"/>
    <xf numFmtId="0" fontId="1" fillId="0" borderId="0" xfId="0" applyFont="1" applyFill="1" applyBorder="1" applyAlignment="1">
      <alignment wrapText="1"/>
    </xf>
    <xf numFmtId="0" fontId="1" fillId="2" borderId="0" xfId="49" applyFont="1" applyFill="1" applyAlignment="1">
      <alignment wrapText="1"/>
    </xf>
    <xf numFmtId="0" fontId="3" fillId="2" borderId="0" xfId="49" applyFont="1" applyFill="1" applyAlignment="1">
      <alignment horizontal="center" vertical="center" wrapText="1"/>
    </xf>
    <xf numFmtId="0" fontId="4" fillId="2" borderId="0" xfId="49" applyFont="1" applyFill="1" applyAlignment="1">
      <alignment horizontal="center" vertical="center" wrapText="1"/>
    </xf>
    <xf numFmtId="0" fontId="5" fillId="2"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0"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5" fillId="2" borderId="1" xfId="0" applyFont="1" applyFill="1" applyBorder="1" applyAlignment="1">
      <alignment horizontal="right" vertical="center" wrapText="1"/>
    </xf>
    <xf numFmtId="0" fontId="5" fillId="2" borderId="8"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5" fillId="2" borderId="11" xfId="0" applyFont="1" applyFill="1" applyBorder="1" applyAlignment="1">
      <alignment horizontal="center" vertical="center" wrapText="1"/>
    </xf>
    <xf numFmtId="0" fontId="5" fillId="2" borderId="12" xfId="0" applyFont="1" applyFill="1" applyBorder="1" applyAlignment="1">
      <alignment horizontal="center" vertical="center" wrapText="1"/>
    </xf>
    <xf numFmtId="0" fontId="5" fillId="2" borderId="1" xfId="0" applyFont="1" applyFill="1" applyBorder="1" applyAlignment="1">
      <alignment horizontal="left" vertical="center" wrapText="1"/>
    </xf>
    <xf numFmtId="9" fontId="8" fillId="2" borderId="1" xfId="0" applyNumberFormat="1" applyFont="1" applyFill="1" applyBorder="1" applyAlignment="1">
      <alignment horizontal="center" vertical="center" wrapText="1"/>
    </xf>
    <xf numFmtId="9" fontId="9" fillId="2" borderId="1" xfId="0" applyNumberFormat="1" applyFont="1" applyFill="1" applyBorder="1" applyAlignment="1">
      <alignment horizontal="center" vertical="center" wrapText="1"/>
    </xf>
    <xf numFmtId="176" fontId="9" fillId="2" borderId="1" xfId="0" applyNumberFormat="1" applyFont="1" applyFill="1" applyBorder="1" applyAlignment="1">
      <alignment horizontal="center" vertical="center" wrapText="1"/>
    </xf>
    <xf numFmtId="0" fontId="5" fillId="2" borderId="13" xfId="0" applyFont="1" applyFill="1" applyBorder="1" applyAlignment="1">
      <alignment horizontal="center" vertical="center" wrapText="1"/>
    </xf>
    <xf numFmtId="0" fontId="5" fillId="2" borderId="13" xfId="0" applyFont="1" applyFill="1" applyBorder="1" applyAlignment="1">
      <alignment vertical="center" wrapText="1"/>
    </xf>
    <xf numFmtId="176" fontId="5" fillId="2" borderId="13" xfId="0" applyNumberFormat="1" applyFont="1" applyFill="1" applyBorder="1" applyAlignment="1">
      <alignment vertical="center" wrapText="1"/>
    </xf>
    <xf numFmtId="0" fontId="10" fillId="2" borderId="0" xfId="49" applyFont="1" applyFill="1" applyAlignment="1">
      <alignment horizontal="center" vertical="center" wrapText="1"/>
    </xf>
    <xf numFmtId="0" fontId="5" fillId="2" borderId="14" xfId="0" applyFont="1" applyFill="1" applyBorder="1" applyAlignment="1">
      <alignment horizontal="center" vertical="center" wrapText="1"/>
    </xf>
    <xf numFmtId="0" fontId="11" fillId="2" borderId="0" xfId="49" applyFont="1" applyFill="1" applyAlignment="1">
      <alignment horizontal="center" vertical="center" wrapText="1"/>
    </xf>
    <xf numFmtId="0" fontId="12" fillId="2" borderId="0" xfId="0" applyFont="1" applyFill="1" applyBorder="1" applyAlignment="1">
      <alignment horizontal="right" vertical="center"/>
    </xf>
    <xf numFmtId="0" fontId="1" fillId="2" borderId="0" xfId="49" applyFont="1" applyFill="1" applyAlignment="1">
      <alignment vertical="center" wrapText="1"/>
    </xf>
    <xf numFmtId="0" fontId="13" fillId="0" borderId="0" xfId="49" applyFont="1" applyFill="1" applyAlignment="1">
      <alignment horizontal="center" vertical="center" wrapText="1"/>
    </xf>
    <xf numFmtId="0" fontId="14" fillId="0" borderId="0" xfId="49" applyFont="1" applyAlignment="1">
      <alignment wrapText="1"/>
    </xf>
    <xf numFmtId="0" fontId="5" fillId="2" borderId="15" xfId="0" applyFont="1" applyFill="1" applyBorder="1" applyAlignment="1">
      <alignment vertical="center" wrapText="1"/>
    </xf>
    <xf numFmtId="0" fontId="15" fillId="2" borderId="0" xfId="49" applyFont="1" applyFill="1" applyAlignment="1">
      <alignment horizontal="center" vertical="center" wrapText="1"/>
    </xf>
    <xf numFmtId="0" fontId="9" fillId="2" borderId="2"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9" fillId="2" borderId="0" xfId="0" applyFont="1" applyFill="1" applyAlignment="1">
      <alignment horizontal="center" vertical="center" wrapText="1"/>
    </xf>
    <xf numFmtId="0" fontId="9" fillId="2" borderId="6"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9" fillId="2" borderId="9" xfId="0" applyFont="1" applyFill="1" applyBorder="1" applyAlignment="1">
      <alignment horizontal="center" vertical="center" wrapText="1"/>
    </xf>
    <xf numFmtId="0" fontId="9" fillId="2" borderId="10" xfId="0" applyFont="1" applyFill="1" applyBorder="1" applyAlignment="1">
      <alignment horizontal="center" vertical="center" wrapText="1"/>
    </xf>
    <xf numFmtId="0" fontId="8" fillId="2" borderId="11" xfId="0" applyFont="1" applyFill="1" applyBorder="1" applyAlignment="1">
      <alignment horizontal="center" vertical="center" wrapText="1"/>
    </xf>
    <xf numFmtId="0" fontId="8" fillId="2" borderId="12" xfId="0" applyFont="1" applyFill="1" applyBorder="1" applyAlignment="1">
      <alignment horizontal="center" vertical="center" wrapText="1"/>
    </xf>
    <xf numFmtId="0" fontId="8" fillId="2" borderId="14" xfId="0" applyFont="1" applyFill="1" applyBorder="1" applyAlignment="1">
      <alignment horizontal="center" vertical="center" wrapText="1"/>
    </xf>
    <xf numFmtId="0" fontId="5" fillId="2" borderId="0" xfId="0" applyFont="1" applyFill="1" applyAlignment="1">
      <alignment horizontal="center" vertical="center" wrapText="1"/>
    </xf>
    <xf numFmtId="9" fontId="16" fillId="2" borderId="1" xfId="0" applyNumberFormat="1" applyFont="1" applyFill="1" applyBorder="1" applyAlignment="1">
      <alignment horizontal="center" vertical="center" wrapText="1"/>
    </xf>
    <xf numFmtId="0" fontId="8" fillId="2" borderId="2"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8" fillId="2" borderId="0"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8" fillId="2" borderId="8" xfId="0" applyFont="1" applyFill="1" applyBorder="1" applyAlignment="1">
      <alignment horizontal="center" vertical="center" wrapText="1"/>
    </xf>
    <xf numFmtId="0" fontId="8" fillId="2" borderId="9" xfId="0" applyFont="1" applyFill="1" applyBorder="1" applyAlignment="1">
      <alignment horizontal="center" vertical="center" wrapText="1"/>
    </xf>
    <xf numFmtId="0" fontId="8" fillId="2" borderId="10" xfId="0" applyFont="1" applyFill="1" applyBorder="1" applyAlignment="1">
      <alignment horizontal="center" vertical="center" wrapText="1"/>
    </xf>
    <xf numFmtId="0" fontId="9" fillId="2" borderId="1" xfId="0" applyNumberFormat="1" applyFont="1" applyFill="1" applyBorder="1" applyAlignment="1" applyProtection="1">
      <alignment horizontal="center" vertical="center" wrapText="1"/>
    </xf>
    <xf numFmtId="0" fontId="16" fillId="2" borderId="1" xfId="0" applyFont="1" applyFill="1" applyBorder="1" applyAlignment="1">
      <alignment horizontal="center" vertical="center" wrapText="1"/>
    </xf>
    <xf numFmtId="0" fontId="8" fillId="2" borderId="16" xfId="0" applyFont="1" applyFill="1" applyBorder="1" applyAlignment="1">
      <alignment horizontal="center" vertical="center" wrapText="1"/>
    </xf>
    <xf numFmtId="0" fontId="8" fillId="2" borderId="17" xfId="0" applyFont="1" applyFill="1" applyBorder="1" applyAlignment="1">
      <alignment horizontal="center" vertical="center" wrapText="1"/>
    </xf>
    <xf numFmtId="0" fontId="8" fillId="2" borderId="18" xfId="0" applyFont="1" applyFill="1" applyBorder="1" applyAlignment="1">
      <alignment horizontal="center" vertical="center" wrapText="1"/>
    </xf>
    <xf numFmtId="0" fontId="9" fillId="2" borderId="17" xfId="0" applyFont="1" applyFill="1" applyBorder="1" applyAlignment="1">
      <alignment horizontal="center" vertical="center" wrapText="1"/>
    </xf>
    <xf numFmtId="0" fontId="9" fillId="2" borderId="18" xfId="0" applyFont="1" applyFill="1" applyBorder="1" applyAlignment="1">
      <alignment horizontal="center" vertical="center" wrapText="1"/>
    </xf>
    <xf numFmtId="0" fontId="8" fillId="2" borderId="0" xfId="0" applyFont="1" applyFill="1" applyAlignment="1">
      <alignment horizontal="center" vertical="center" wrapText="1"/>
    </xf>
    <xf numFmtId="9" fontId="5" fillId="2" borderId="1" xfId="0" applyNumberFormat="1" applyFont="1" applyFill="1" applyBorder="1" applyAlignment="1">
      <alignment horizontal="center" vertical="center" wrapText="1"/>
    </xf>
    <xf numFmtId="0" fontId="1" fillId="0" borderId="0" xfId="0" applyFont="1" applyFill="1" applyAlignment="1"/>
    <xf numFmtId="0" fontId="12" fillId="0" borderId="0" xfId="0" applyFont="1" applyFill="1" applyAlignment="1"/>
    <xf numFmtId="0" fontId="14" fillId="0" borderId="0" xfId="0" applyFont="1" applyFill="1" applyAlignment="1">
      <alignment horizontal="center"/>
    </xf>
    <xf numFmtId="0" fontId="1" fillId="0" borderId="0" xfId="0" applyFont="1" applyFill="1" applyAlignment="1">
      <alignment horizontal="center"/>
    </xf>
    <xf numFmtId="0" fontId="14" fillId="0" borderId="0" xfId="0" applyFont="1" applyFill="1" applyAlignment="1"/>
    <xf numFmtId="0" fontId="17" fillId="0" borderId="0" xfId="50" applyFont="1" applyFill="1" applyBorder="1" applyAlignment="1">
      <alignment horizontal="center" vertical="center"/>
    </xf>
    <xf numFmtId="0" fontId="17" fillId="0" borderId="0" xfId="50" applyFont="1" applyFill="1" applyAlignment="1">
      <alignment horizontal="center" vertical="center"/>
    </xf>
    <xf numFmtId="0" fontId="1" fillId="0" borderId="0" xfId="50" applyFont="1" applyFill="1" applyBorder="1" applyAlignment="1">
      <alignment vertical="center"/>
    </xf>
    <xf numFmtId="0" fontId="1" fillId="0" borderId="0" xfId="0" applyFont="1" applyFill="1" applyAlignment="1">
      <alignment horizontal="center" vertical="center"/>
    </xf>
    <xf numFmtId="0" fontId="18" fillId="0" borderId="0" xfId="0" applyFont="1" applyFill="1" applyBorder="1" applyAlignment="1">
      <alignment horizontal="center" vertical="center"/>
    </xf>
    <xf numFmtId="0" fontId="19" fillId="0" borderId="9" xfId="0" applyFont="1" applyFill="1" applyBorder="1" applyAlignment="1">
      <alignment horizontal="center" vertical="center"/>
    </xf>
    <xf numFmtId="0" fontId="20" fillId="0" borderId="0" xfId="0" applyFont="1" applyFill="1" applyAlignment="1">
      <alignment horizontal="center" vertical="center"/>
    </xf>
    <xf numFmtId="0" fontId="19" fillId="0" borderId="0" xfId="0" applyFont="1" applyFill="1" applyAlignment="1">
      <alignment horizontal="center" vertical="center"/>
    </xf>
    <xf numFmtId="0" fontId="10" fillId="0" borderId="0" xfId="0" applyNumberFormat="1" applyFont="1" applyFill="1" applyBorder="1" applyAlignment="1" applyProtection="1">
      <alignment horizontal="center" vertical="center"/>
    </xf>
    <xf numFmtId="0" fontId="12" fillId="0" borderId="0" xfId="0" applyFont="1" applyFill="1" applyAlignment="1">
      <alignment horizontal="center" vertical="center"/>
    </xf>
    <xf numFmtId="0" fontId="17" fillId="0" borderId="1" xfId="0" applyFont="1" applyFill="1" applyBorder="1" applyAlignment="1">
      <alignment horizontal="center" vertical="center"/>
    </xf>
    <xf numFmtId="0" fontId="17" fillId="0" borderId="16" xfId="0" applyFont="1" applyFill="1" applyBorder="1" applyAlignment="1">
      <alignment horizontal="center" vertical="center"/>
    </xf>
    <xf numFmtId="0" fontId="17" fillId="0" borderId="17" xfId="0" applyFont="1" applyFill="1" applyBorder="1" applyAlignment="1">
      <alignment horizontal="center" vertical="center"/>
    </xf>
    <xf numFmtId="49" fontId="17" fillId="0" borderId="1" xfId="0" applyNumberFormat="1" applyFont="1" applyFill="1" applyBorder="1" applyAlignment="1">
      <alignment horizontal="center" vertical="center" wrapText="1"/>
    </xf>
    <xf numFmtId="0" fontId="21" fillId="0" borderId="1" xfId="0" applyFont="1" applyFill="1" applyBorder="1" applyAlignment="1">
      <alignment horizontal="center" vertical="center"/>
    </xf>
    <xf numFmtId="0" fontId="17" fillId="0" borderId="1" xfId="0" applyNumberFormat="1" applyFont="1" applyFill="1" applyBorder="1" applyAlignment="1">
      <alignment horizontal="center" vertical="center" wrapText="1"/>
    </xf>
    <xf numFmtId="0" fontId="17" fillId="0" borderId="1" xfId="0" applyNumberFormat="1" applyFont="1" applyFill="1" applyBorder="1" applyAlignment="1">
      <alignment horizontal="center" vertical="center"/>
    </xf>
    <xf numFmtId="49" fontId="22" fillId="0" borderId="1" xfId="0" applyNumberFormat="1" applyFont="1" applyFill="1" applyBorder="1" applyAlignment="1">
      <alignment horizontal="center" vertical="center" wrapText="1"/>
    </xf>
    <xf numFmtId="0" fontId="23"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18" xfId="0" applyFont="1" applyFill="1" applyBorder="1" applyAlignment="1">
      <alignment horizontal="center" vertical="center"/>
    </xf>
    <xf numFmtId="0" fontId="17" fillId="0" borderId="11" xfId="0" applyFont="1" applyFill="1" applyBorder="1" applyAlignment="1">
      <alignment horizontal="center" vertical="center" wrapText="1"/>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17" fillId="0" borderId="14" xfId="0" applyFont="1" applyFill="1" applyBorder="1" applyAlignment="1">
      <alignment horizontal="center" vertical="center"/>
    </xf>
    <xf numFmtId="49" fontId="14" fillId="0" borderId="1" xfId="0" applyNumberFormat="1" applyFont="1" applyFill="1" applyBorder="1" applyAlignment="1">
      <alignment horizontal="center" vertical="center" wrapText="1"/>
    </xf>
    <xf numFmtId="177" fontId="14" fillId="0" borderId="1" xfId="0" applyNumberFormat="1" applyFont="1" applyFill="1" applyBorder="1" applyAlignment="1">
      <alignment horizontal="center" vertical="center" wrapText="1"/>
    </xf>
    <xf numFmtId="178" fontId="1" fillId="0" borderId="1" xfId="0" applyNumberFormat="1" applyFont="1" applyFill="1" applyBorder="1" applyAlignment="1">
      <alignment horizontal="center" vertical="center" wrapText="1"/>
    </xf>
    <xf numFmtId="178" fontId="14" fillId="0" borderId="1" xfId="0" applyNumberFormat="1"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177" fontId="1"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xf>
    <xf numFmtId="0" fontId="14" fillId="0" borderId="1" xfId="0" applyFont="1" applyFill="1" applyBorder="1" applyAlignment="1">
      <alignment horizontal="center" vertical="center"/>
    </xf>
    <xf numFmtId="49" fontId="17" fillId="0" borderId="11" xfId="50" applyNumberFormat="1" applyFont="1" applyFill="1" applyBorder="1" applyAlignment="1">
      <alignment horizontal="center" vertical="center"/>
    </xf>
    <xf numFmtId="0" fontId="17" fillId="0" borderId="1" xfId="50" applyFont="1" applyFill="1" applyBorder="1" applyAlignment="1">
      <alignment horizontal="center" vertical="center"/>
    </xf>
    <xf numFmtId="49" fontId="17" fillId="0" borderId="11" xfId="50" applyNumberFormat="1" applyFont="1" applyFill="1" applyBorder="1" applyAlignment="1">
      <alignment horizontal="center" vertical="center" wrapText="1"/>
    </xf>
    <xf numFmtId="49" fontId="17" fillId="0" borderId="16" xfId="50" applyNumberFormat="1" applyFont="1" applyFill="1" applyBorder="1" applyAlignment="1">
      <alignment horizontal="center" vertical="center" wrapText="1"/>
    </xf>
    <xf numFmtId="0" fontId="24" fillId="0" borderId="11" xfId="49" applyFont="1" applyFill="1" applyBorder="1" applyAlignment="1">
      <alignment horizontal="center" vertical="center" wrapText="1"/>
    </xf>
    <xf numFmtId="0" fontId="24" fillId="0" borderId="1" xfId="49" applyFont="1" applyFill="1" applyBorder="1" applyAlignment="1">
      <alignment horizontal="center" vertical="center" wrapText="1"/>
    </xf>
    <xf numFmtId="0" fontId="10" fillId="0" borderId="1" xfId="49" applyFont="1" applyFill="1" applyBorder="1" applyAlignment="1">
      <alignment horizontal="center" vertical="center" wrapText="1"/>
    </xf>
    <xf numFmtId="0" fontId="24" fillId="0" borderId="12" xfId="49" applyFont="1" applyFill="1" applyBorder="1" applyAlignment="1">
      <alignment horizontal="center" vertical="center" wrapText="1"/>
    </xf>
    <xf numFmtId="0" fontId="24" fillId="0" borderId="19" xfId="49" applyFont="1" applyFill="1" applyBorder="1" applyAlignment="1">
      <alignment horizontal="center" vertical="center" wrapText="1"/>
    </xf>
    <xf numFmtId="0" fontId="25" fillId="0" borderId="16" xfId="0" applyFont="1" applyFill="1" applyBorder="1" applyAlignment="1">
      <alignment horizontal="center" vertical="center" wrapText="1"/>
    </xf>
    <xf numFmtId="0" fontId="24" fillId="0" borderId="14" xfId="49" applyFont="1" applyFill="1" applyBorder="1" applyAlignment="1">
      <alignment horizontal="center" vertical="center" wrapText="1"/>
    </xf>
    <xf numFmtId="0" fontId="24" fillId="0" borderId="20" xfId="49" applyFont="1" applyFill="1" applyBorder="1" applyAlignment="1">
      <alignment horizontal="center" vertical="center" wrapText="1"/>
    </xf>
    <xf numFmtId="0" fontId="24" fillId="0" borderId="18" xfId="49" applyFont="1" applyFill="1" applyBorder="1" applyAlignment="1">
      <alignment horizontal="center" vertical="center" wrapText="1"/>
    </xf>
    <xf numFmtId="0" fontId="24" fillId="0" borderId="4" xfId="49" applyFont="1" applyFill="1" applyBorder="1" applyAlignment="1">
      <alignment horizontal="center" vertical="center" wrapText="1"/>
    </xf>
    <xf numFmtId="0" fontId="24" fillId="0" borderId="10" xfId="49" applyFont="1" applyFill="1" applyBorder="1" applyAlignment="1">
      <alignment horizontal="center" vertical="center" wrapText="1"/>
    </xf>
    <xf numFmtId="49" fontId="24" fillId="0" borderId="4" xfId="49" applyNumberFormat="1" applyFont="1" applyFill="1" applyBorder="1" applyAlignment="1">
      <alignment horizontal="center" vertical="center" wrapText="1"/>
    </xf>
    <xf numFmtId="49" fontId="24" fillId="0" borderId="10" xfId="49" applyNumberFormat="1" applyFont="1" applyFill="1" applyBorder="1" applyAlignment="1">
      <alignment horizontal="center" vertical="center" wrapText="1"/>
    </xf>
    <xf numFmtId="0" fontId="24" fillId="0" borderId="2" xfId="49" applyFont="1" applyFill="1" applyBorder="1" applyAlignment="1">
      <alignment horizontal="center" vertical="center" wrapText="1"/>
    </xf>
    <xf numFmtId="49" fontId="24" fillId="0" borderId="11" xfId="49" applyNumberFormat="1" applyFont="1" applyFill="1" applyBorder="1" applyAlignment="1">
      <alignment horizontal="center" vertical="center" wrapText="1"/>
    </xf>
    <xf numFmtId="0" fontId="26" fillId="0" borderId="1" xfId="0" applyFont="1" applyFill="1" applyBorder="1" applyAlignment="1">
      <alignment horizontal="center" vertical="center" wrapText="1"/>
    </xf>
    <xf numFmtId="0" fontId="26" fillId="0" borderId="16" xfId="0" applyFont="1" applyFill="1" applyBorder="1" applyAlignment="1">
      <alignment horizontal="center" vertical="center" wrapText="1"/>
    </xf>
    <xf numFmtId="0" fontId="26" fillId="0" borderId="17" xfId="0" applyFont="1" applyFill="1" applyBorder="1" applyAlignment="1">
      <alignment horizontal="center" vertical="center" wrapText="1"/>
    </xf>
    <xf numFmtId="0" fontId="24" fillId="0" borderId="0" xfId="49" applyFont="1" applyFill="1" applyBorder="1" applyAlignment="1">
      <alignment horizontal="left" vertical="center" wrapText="1"/>
    </xf>
    <xf numFmtId="0" fontId="10" fillId="0" borderId="0" xfId="49" applyFont="1" applyFill="1" applyBorder="1" applyAlignment="1">
      <alignment horizontal="left" vertical="center" wrapText="1"/>
    </xf>
    <xf numFmtId="0" fontId="27" fillId="0" borderId="0" xfId="49" applyFont="1" applyFill="1" applyBorder="1" applyAlignment="1">
      <alignment horizontal="left" vertical="center" wrapText="1"/>
    </xf>
    <xf numFmtId="0" fontId="1" fillId="0" borderId="0" xfId="0" applyFont="1" applyFill="1" applyAlignment="1">
      <alignment horizontal="left" vertical="center"/>
    </xf>
    <xf numFmtId="0" fontId="17" fillId="0" borderId="11" xfId="0" applyFont="1" applyFill="1" applyBorder="1" applyAlignment="1">
      <alignment horizontal="center" vertical="center"/>
    </xf>
    <xf numFmtId="0" fontId="17" fillId="0" borderId="14" xfId="0" applyFont="1" applyFill="1" applyBorder="1" applyAlignment="1">
      <alignment horizontal="center" vertical="center" wrapText="1"/>
    </xf>
    <xf numFmtId="10" fontId="14" fillId="0" borderId="1" xfId="0" applyNumberFormat="1" applyFont="1" applyFill="1" applyBorder="1" applyAlignment="1">
      <alignment horizontal="center" vertical="center" wrapText="1"/>
    </xf>
    <xf numFmtId="0" fontId="14" fillId="0" borderId="1" xfId="0" applyFont="1" applyFill="1" applyBorder="1" applyAlignment="1">
      <alignment horizontal="center" vertical="center" wrapText="1"/>
    </xf>
    <xf numFmtId="9" fontId="1" fillId="0" borderId="1" xfId="0" applyNumberFormat="1" applyFont="1" applyFill="1" applyBorder="1" applyAlignment="1">
      <alignment horizontal="center" vertical="center"/>
    </xf>
    <xf numFmtId="9" fontId="14" fillId="0" borderId="1" xfId="0" applyNumberFormat="1" applyFont="1" applyFill="1" applyBorder="1" applyAlignment="1">
      <alignment horizontal="center" vertical="center"/>
    </xf>
    <xf numFmtId="0" fontId="1" fillId="0" borderId="1" xfId="0" applyFont="1" applyFill="1" applyBorder="1" applyAlignment="1">
      <alignment horizontal="center" vertical="center" wrapText="1"/>
    </xf>
    <xf numFmtId="49" fontId="17" fillId="0" borderId="17" xfId="50" applyNumberFormat="1" applyFont="1" applyFill="1" applyBorder="1" applyAlignment="1">
      <alignment horizontal="center" vertical="center" wrapText="1"/>
    </xf>
    <xf numFmtId="49" fontId="17" fillId="0" borderId="18" xfId="50" applyNumberFormat="1" applyFont="1" applyFill="1" applyBorder="1" applyAlignment="1">
      <alignment horizontal="center" vertical="center" wrapText="1"/>
    </xf>
    <xf numFmtId="0" fontId="25" fillId="0" borderId="17" xfId="0" applyFont="1" applyFill="1" applyBorder="1" applyAlignment="1">
      <alignment horizontal="center" vertical="center" wrapText="1"/>
    </xf>
    <xf numFmtId="0" fontId="25" fillId="0" borderId="18" xfId="0" applyFont="1" applyFill="1" applyBorder="1" applyAlignment="1">
      <alignment horizontal="center" vertical="center" wrapText="1"/>
    </xf>
    <xf numFmtId="0" fontId="26" fillId="0" borderId="18" xfId="0" applyFont="1" applyFill="1" applyBorder="1" applyAlignment="1">
      <alignment horizontal="center" vertical="center" wrapText="1"/>
    </xf>
    <xf numFmtId="0" fontId="15" fillId="0" borderId="0" xfId="49" applyFont="1" applyFill="1" applyBorder="1" applyAlignment="1">
      <alignment horizontal="left" vertical="center" wrapText="1"/>
    </xf>
    <xf numFmtId="0" fontId="28" fillId="0" borderId="0" xfId="0" applyFont="1" applyFill="1" applyAlignment="1">
      <alignment horizontal="center" vertical="center"/>
    </xf>
    <xf numFmtId="0" fontId="18" fillId="0" borderId="0" xfId="0" applyFont="1" applyFill="1" applyAlignment="1">
      <alignment horizontal="center" vertical="center"/>
    </xf>
    <xf numFmtId="0" fontId="29" fillId="0" borderId="0" xfId="0" applyFont="1" applyFill="1" applyAlignment="1">
      <alignment horizontal="center" vertical="center"/>
    </xf>
    <xf numFmtId="0" fontId="30" fillId="0" borderId="0" xfId="0" applyFont="1" applyFill="1" applyAlignment="1">
      <alignment horizontal="center" vertical="center"/>
    </xf>
    <xf numFmtId="0" fontId="19" fillId="0" borderId="0" xfId="0" applyFont="1" applyFill="1" applyAlignment="1">
      <alignment horizontal="right" vertical="center"/>
    </xf>
    <xf numFmtId="0" fontId="19" fillId="0" borderId="9" xfId="0" applyFont="1" applyFill="1" applyBorder="1" applyAlignment="1">
      <alignment horizontal="left" vertical="center"/>
    </xf>
    <xf numFmtId="0" fontId="10" fillId="0" borderId="0" xfId="0" applyNumberFormat="1" applyFont="1" applyFill="1" applyBorder="1" applyAlignment="1" applyProtection="1">
      <alignment horizontal="right" vertical="center"/>
    </xf>
    <xf numFmtId="0" fontId="19" fillId="0" borderId="11" xfId="0" applyFont="1" applyFill="1" applyBorder="1" applyAlignment="1">
      <alignment horizontal="center" vertical="center"/>
    </xf>
    <xf numFmtId="0" fontId="19" fillId="0" borderId="16" xfId="0" applyFont="1" applyFill="1" applyBorder="1" applyAlignment="1">
      <alignment horizontal="center" vertical="center"/>
    </xf>
    <xf numFmtId="0" fontId="19" fillId="0" borderId="18" xfId="0" applyFont="1" applyFill="1" applyBorder="1" applyAlignment="1">
      <alignment horizontal="center" vertical="center"/>
    </xf>
    <xf numFmtId="49" fontId="31" fillId="0" borderId="1" xfId="0" applyNumberFormat="1" applyFont="1" applyFill="1" applyBorder="1" applyAlignment="1">
      <alignment horizontal="left" vertical="center" wrapText="1"/>
    </xf>
    <xf numFmtId="0" fontId="19" fillId="0" borderId="12" xfId="0" applyFont="1" applyFill="1" applyBorder="1" applyAlignment="1">
      <alignment horizontal="center" vertical="center"/>
    </xf>
    <xf numFmtId="49" fontId="19" fillId="0" borderId="1" xfId="0" applyNumberFormat="1" applyFont="1" applyFill="1" applyBorder="1" applyAlignment="1">
      <alignment horizontal="left" vertical="center" wrapText="1"/>
    </xf>
    <xf numFmtId="49" fontId="12" fillId="0" borderId="1" xfId="0" applyNumberFormat="1" applyFont="1" applyFill="1" applyBorder="1" applyAlignment="1">
      <alignment horizontal="left" vertical="center" wrapText="1"/>
    </xf>
    <xf numFmtId="0" fontId="19" fillId="0" borderId="14" xfId="0" applyFont="1" applyFill="1" applyBorder="1" applyAlignment="1">
      <alignment horizontal="center" vertical="center"/>
    </xf>
    <xf numFmtId="0" fontId="14" fillId="0" borderId="21" xfId="0" applyFont="1" applyFill="1" applyBorder="1" applyAlignment="1">
      <alignment horizontal="left" vertical="center" wrapText="1"/>
    </xf>
    <xf numFmtId="0" fontId="19" fillId="0" borderId="1" xfId="0" applyFont="1" applyFill="1" applyBorder="1" applyAlignment="1">
      <alignment horizontal="center" vertical="center"/>
    </xf>
    <xf numFmtId="0" fontId="19" fillId="0" borderId="17" xfId="0" applyFont="1" applyFill="1" applyBorder="1" applyAlignment="1">
      <alignment horizontal="center" vertical="center"/>
    </xf>
    <xf numFmtId="49" fontId="19" fillId="0" borderId="0" xfId="0" applyNumberFormat="1" applyFont="1" applyFill="1" applyBorder="1" applyAlignment="1">
      <alignment horizontal="left" vertical="center" wrapText="1"/>
    </xf>
    <xf numFmtId="0" fontId="1" fillId="0" borderId="16" xfId="0" applyFont="1" applyFill="1" applyBorder="1" applyAlignment="1">
      <alignment horizontal="center" vertical="center"/>
    </xf>
    <xf numFmtId="0" fontId="1" fillId="0" borderId="17" xfId="0" applyFont="1" applyFill="1" applyBorder="1" applyAlignment="1">
      <alignment horizontal="center" vertical="center"/>
    </xf>
    <xf numFmtId="0" fontId="1" fillId="0" borderId="18" xfId="0" applyFont="1" applyFill="1" applyBorder="1" applyAlignment="1">
      <alignment horizontal="center" vertical="center"/>
    </xf>
    <xf numFmtId="49" fontId="14" fillId="0" borderId="1" xfId="0" applyNumberFormat="1" applyFont="1" applyFill="1" applyBorder="1" applyAlignment="1">
      <alignment horizontal="left" vertical="center" wrapText="1"/>
    </xf>
    <xf numFmtId="49" fontId="1" fillId="0" borderId="1" xfId="0" applyNumberFormat="1" applyFont="1" applyFill="1" applyBorder="1" applyAlignment="1">
      <alignment horizontal="left" vertical="center" wrapText="1"/>
    </xf>
    <xf numFmtId="0" fontId="32" fillId="0" borderId="0" xfId="0" applyFont="1" applyFill="1" applyAlignment="1">
      <alignment horizontal="left" vertical="center"/>
    </xf>
    <xf numFmtId="0" fontId="33" fillId="0" borderId="0" xfId="0" applyFont="1" applyFill="1" applyBorder="1" applyAlignment="1"/>
    <xf numFmtId="0" fontId="33" fillId="0" borderId="0" xfId="0" applyFont="1" applyFill="1" applyBorder="1" applyAlignment="1">
      <alignment horizontal="center"/>
    </xf>
    <xf numFmtId="0" fontId="33" fillId="2" borderId="0" xfId="0" applyFont="1" applyFill="1" applyBorder="1" applyAlignment="1"/>
    <xf numFmtId="0" fontId="33" fillId="0" borderId="0" xfId="51" applyFill="1" applyBorder="1" applyAlignment="1">
      <alignment vertical="center"/>
    </xf>
    <xf numFmtId="0" fontId="33" fillId="0" borderId="0" xfId="51" applyFill="1" applyBorder="1" applyAlignment="1">
      <alignment vertical="center" wrapText="1"/>
    </xf>
    <xf numFmtId="0" fontId="34" fillId="0" borderId="0" xfId="0" applyFont="1" applyFill="1" applyBorder="1" applyAlignment="1">
      <alignment horizontal="center"/>
    </xf>
    <xf numFmtId="0" fontId="8" fillId="0" borderId="0" xfId="0" applyFont="1" applyFill="1" applyBorder="1" applyAlignment="1"/>
    <xf numFmtId="0" fontId="35" fillId="0" borderId="0" xfId="0" applyFont="1" applyFill="1" applyBorder="1" applyAlignment="1"/>
    <xf numFmtId="0" fontId="36" fillId="0" borderId="1" xfId="0" applyFont="1" applyFill="1" applyBorder="1" applyAlignment="1">
      <alignment horizontal="center" vertical="center" shrinkToFit="1"/>
    </xf>
    <xf numFmtId="0" fontId="36" fillId="0" borderId="2" xfId="0" applyFont="1" applyFill="1" applyBorder="1" applyAlignment="1">
      <alignment horizontal="center" vertical="center" shrinkToFit="1"/>
    </xf>
    <xf numFmtId="0" fontId="36" fillId="0" borderId="1" xfId="0" applyFont="1" applyFill="1" applyBorder="1" applyAlignment="1">
      <alignment horizontal="center" vertical="center" wrapText="1"/>
    </xf>
    <xf numFmtId="4" fontId="36" fillId="0" borderId="2" xfId="0" applyNumberFormat="1" applyFont="1" applyFill="1" applyBorder="1" applyAlignment="1">
      <alignment horizontal="center" vertical="center" shrinkToFit="1"/>
    </xf>
    <xf numFmtId="4" fontId="36" fillId="0" borderId="3" xfId="0" applyNumberFormat="1" applyFont="1" applyFill="1" applyBorder="1" applyAlignment="1">
      <alignment horizontal="center" vertical="center" shrinkToFit="1"/>
    </xf>
    <xf numFmtId="0" fontId="36" fillId="0" borderId="5" xfId="0" applyFont="1" applyFill="1" applyBorder="1" applyAlignment="1">
      <alignment horizontal="center" vertical="center" shrinkToFit="1"/>
    </xf>
    <xf numFmtId="4" fontId="36" fillId="0" borderId="1" xfId="0" applyNumberFormat="1" applyFont="1" applyFill="1" applyBorder="1" applyAlignment="1">
      <alignment horizontal="center" vertical="center" shrinkToFit="1"/>
    </xf>
    <xf numFmtId="0" fontId="36" fillId="0" borderId="8" xfId="0" applyFont="1" applyFill="1" applyBorder="1" applyAlignment="1">
      <alignment horizontal="center" vertical="center" shrinkToFit="1"/>
    </xf>
    <xf numFmtId="49" fontId="36" fillId="0" borderId="1" xfId="0" applyNumberFormat="1" applyFont="1" applyFill="1" applyBorder="1" applyAlignment="1">
      <alignment horizontal="center" vertical="center" shrinkToFit="1"/>
    </xf>
    <xf numFmtId="0" fontId="36" fillId="0" borderId="1" xfId="0" applyFont="1" applyFill="1" applyBorder="1" applyAlignment="1">
      <alignment horizontal="left" vertical="center" shrinkToFit="1"/>
    </xf>
    <xf numFmtId="179" fontId="37" fillId="0" borderId="1" xfId="0" applyNumberFormat="1" applyFont="1" applyFill="1" applyBorder="1" applyAlignment="1">
      <alignment horizontal="center" vertical="center" shrinkToFit="1"/>
    </xf>
    <xf numFmtId="0" fontId="12" fillId="2" borderId="0" xfId="0" applyFont="1" applyFill="1" applyBorder="1" applyAlignment="1">
      <alignment horizontal="left" vertical="top" wrapText="1"/>
    </xf>
    <xf numFmtId="0" fontId="34" fillId="0" borderId="0" xfId="0" applyFont="1" applyFill="1" applyBorder="1" applyAlignment="1">
      <alignment horizontal="center" wrapText="1"/>
    </xf>
    <xf numFmtId="0" fontId="33" fillId="0" borderId="0" xfId="0" applyFont="1" applyFill="1" applyBorder="1" applyAlignment="1">
      <alignment wrapText="1"/>
    </xf>
    <xf numFmtId="4" fontId="36" fillId="0" borderId="3" xfId="0" applyNumberFormat="1" applyFont="1" applyFill="1" applyBorder="1" applyAlignment="1">
      <alignment horizontal="center" vertical="center" wrapText="1" shrinkToFit="1"/>
    </xf>
    <xf numFmtId="4" fontId="36" fillId="0" borderId="4" xfId="0" applyNumberFormat="1" applyFont="1" applyFill="1" applyBorder="1" applyAlignment="1">
      <alignment horizontal="center" vertical="center" shrinkToFit="1"/>
    </xf>
    <xf numFmtId="0" fontId="36" fillId="0" borderId="1" xfId="0" applyFont="1" applyFill="1" applyBorder="1" applyAlignment="1">
      <alignment horizontal="center" vertical="center" wrapText="1" shrinkToFit="1"/>
    </xf>
    <xf numFmtId="4" fontId="36" fillId="0" borderId="16" xfId="0" applyNumberFormat="1" applyFont="1" applyFill="1" applyBorder="1" applyAlignment="1">
      <alignment horizontal="center" vertical="center" shrinkToFit="1"/>
    </xf>
    <xf numFmtId="4" fontId="36" fillId="0" borderId="18" xfId="0" applyNumberFormat="1" applyFont="1" applyFill="1" applyBorder="1" applyAlignment="1">
      <alignment horizontal="center" vertical="center" shrinkToFit="1"/>
    </xf>
    <xf numFmtId="4" fontId="36" fillId="0" borderId="1" xfId="0" applyNumberFormat="1" applyFont="1" applyFill="1" applyBorder="1" applyAlignment="1">
      <alignment horizontal="center" vertical="center" wrapText="1" shrinkToFit="1"/>
    </xf>
    <xf numFmtId="0" fontId="33" fillId="0" borderId="1" xfId="0" applyFont="1" applyFill="1" applyBorder="1" applyAlignment="1">
      <alignment horizontal="center" vertical="center"/>
    </xf>
    <xf numFmtId="179" fontId="37" fillId="0" borderId="1" xfId="0" applyNumberFormat="1" applyFont="1" applyFill="1" applyBorder="1" applyAlignment="1">
      <alignment horizontal="center" vertical="center" wrapText="1" shrinkToFit="1"/>
    </xf>
    <xf numFmtId="179" fontId="33" fillId="0" borderId="1" xfId="0" applyNumberFormat="1" applyFont="1" applyFill="1" applyBorder="1" applyAlignment="1">
      <alignment horizontal="center" vertical="center"/>
    </xf>
    <xf numFmtId="0" fontId="33" fillId="0" borderId="0" xfId="0" applyFont="1" applyFill="1" applyBorder="1" applyAlignment="1">
      <alignment horizontal="center"/>
    </xf>
    <xf numFmtId="0" fontId="19" fillId="0" borderId="0" xfId="0" applyFont="1" applyFill="1" applyBorder="1" applyAlignment="1">
      <alignment horizontal="right"/>
    </xf>
    <xf numFmtId="0" fontId="36" fillId="0" borderId="4" xfId="0" applyFont="1" applyFill="1" applyBorder="1" applyAlignment="1">
      <alignment horizontal="center" vertical="center" shrinkToFit="1"/>
    </xf>
    <xf numFmtId="0" fontId="36" fillId="0" borderId="3" xfId="0" applyFont="1" applyFill="1" applyBorder="1" applyAlignment="1">
      <alignment horizontal="center" vertical="center" shrinkToFit="1"/>
    </xf>
    <xf numFmtId="0" fontId="36" fillId="0" borderId="10" xfId="0" applyFont="1" applyFill="1" applyBorder="1" applyAlignment="1">
      <alignment horizontal="center" vertical="center" shrinkToFit="1"/>
    </xf>
    <xf numFmtId="0" fontId="36" fillId="0" borderId="9" xfId="0" applyFont="1" applyFill="1" applyBorder="1" applyAlignment="1">
      <alignment horizontal="center" vertical="center" shrinkToFit="1"/>
    </xf>
    <xf numFmtId="49" fontId="36" fillId="0" borderId="16" xfId="0" applyNumberFormat="1" applyFont="1" applyFill="1" applyBorder="1" applyAlignment="1">
      <alignment horizontal="center" vertical="center" shrinkToFit="1"/>
    </xf>
    <xf numFmtId="0" fontId="38" fillId="0" borderId="0" xfId="0" applyFont="1" applyAlignment="1">
      <alignment horizontal="center" vertical="center"/>
    </xf>
    <xf numFmtId="0" fontId="12" fillId="0" borderId="0" xfId="0" applyFont="1" applyAlignment="1"/>
    <xf numFmtId="0" fontId="36" fillId="3" borderId="22" xfId="0" applyNumberFormat="1" applyFont="1" applyFill="1" applyBorder="1" applyAlignment="1">
      <alignment horizontal="center" vertical="center"/>
    </xf>
    <xf numFmtId="0" fontId="36" fillId="3" borderId="22" xfId="0" applyNumberFormat="1" applyFont="1" applyFill="1" applyBorder="1" applyAlignment="1">
      <alignment horizontal="left" vertical="center"/>
    </xf>
    <xf numFmtId="4" fontId="36" fillId="3" borderId="22" xfId="0" applyNumberFormat="1" applyFont="1" applyFill="1" applyBorder="1" applyAlignment="1">
      <alignment horizontal="right" vertical="center"/>
    </xf>
    <xf numFmtId="0" fontId="36" fillId="3" borderId="22" xfId="0" applyNumberFormat="1" applyFont="1" applyFill="1" applyBorder="1" applyAlignment="1">
      <alignment horizontal="left" vertical="center" wrapText="1"/>
    </xf>
    <xf numFmtId="0" fontId="39" fillId="0" borderId="0" xfId="0" applyFont="1" applyAlignment="1"/>
    <xf numFmtId="0" fontId="40" fillId="0" borderId="0" xfId="0" applyFont="1" applyAlignment="1">
      <alignment horizontal="center" vertical="center"/>
    </xf>
    <xf numFmtId="0" fontId="33" fillId="0" borderId="0" xfId="0" applyFont="1" applyAlignment="1"/>
    <xf numFmtId="0" fontId="36" fillId="4" borderId="22" xfId="0" applyNumberFormat="1" applyFont="1" applyFill="1" applyBorder="1" applyAlignment="1">
      <alignment horizontal="center" vertical="center" wrapText="1"/>
    </xf>
    <xf numFmtId="0" fontId="36" fillId="4" borderId="22" xfId="0" applyNumberFormat="1" applyFont="1" applyFill="1" applyBorder="1" applyAlignment="1">
      <alignment horizontal="center" vertical="center"/>
    </xf>
    <xf numFmtId="0" fontId="36" fillId="3" borderId="22" xfId="0" applyNumberFormat="1" applyFont="1" applyFill="1" applyBorder="1" applyAlignment="1">
      <alignment horizontal="right" vertical="center"/>
    </xf>
    <xf numFmtId="0" fontId="36" fillId="4" borderId="22" xfId="0" applyNumberFormat="1" applyFont="1" applyFill="1" applyBorder="1" applyAlignment="1">
      <alignment horizontal="left" vertical="center"/>
    </xf>
    <xf numFmtId="0" fontId="8" fillId="3" borderId="22" xfId="0" applyNumberFormat="1" applyFont="1" applyFill="1" applyBorder="1" applyAlignment="1">
      <alignment horizontal="right" vertical="center"/>
    </xf>
    <xf numFmtId="4" fontId="8" fillId="3" borderId="22" xfId="0" applyNumberFormat="1" applyFont="1" applyFill="1" applyBorder="1" applyAlignment="1">
      <alignment horizontal="right" vertical="center"/>
    </xf>
    <xf numFmtId="0" fontId="41" fillId="4" borderId="22" xfId="0" applyNumberFormat="1" applyFont="1" applyFill="1" applyBorder="1" applyAlignment="1">
      <alignment vertical="center"/>
    </xf>
    <xf numFmtId="0" fontId="41" fillId="3" borderId="22" xfId="0" applyNumberFormat="1" applyFont="1" applyFill="1" applyBorder="1" applyAlignment="1">
      <alignment vertical="center"/>
    </xf>
    <xf numFmtId="0" fontId="36" fillId="3" borderId="22" xfId="0" applyNumberFormat="1" applyFont="1" applyFill="1" applyBorder="1" applyAlignment="1">
      <alignment vertical="center"/>
    </xf>
    <xf numFmtId="0" fontId="9" fillId="2" borderId="1" xfId="0" applyFont="1" applyFill="1" applyBorder="1" applyAlignment="1" quotePrefix="1">
      <alignment horizontal="center" vertical="center" wrapText="1"/>
    </xf>
    <xf numFmtId="0" fontId="8" fillId="2" borderId="1" xfId="0" applyFont="1" applyFill="1" applyBorder="1" applyAlignment="1" quotePrefix="1">
      <alignment horizontal="center" vertical="center" wrapText="1"/>
    </xf>
    <xf numFmtId="0" fontId="5" fillId="2" borderId="1" xfId="0" applyFont="1" applyFill="1" applyBorder="1" applyAlignment="1" quotePrefix="1">
      <alignment horizontal="center" vertical="center" wrapText="1"/>
    </xf>
    <xf numFmtId="9" fontId="9" fillId="2" borderId="1" xfId="0" applyNumberFormat="1" applyFont="1" applyFill="1" applyBorder="1" applyAlignment="1" quotePrefix="1">
      <alignment horizontal="center"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 name="常规_04-分类改革-预算表" xfId="51"/>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sharedStrings" Target="sharedStrings.xml"/><Relationship Id="rId17" Type="http://schemas.openxmlformats.org/officeDocument/2006/relationships/theme" Target="theme/theme1.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3"/>
  <sheetViews>
    <sheetView tabSelected="1" workbookViewId="0">
      <selection activeCell="E14" sqref="E14"/>
    </sheetView>
  </sheetViews>
  <sheetFormatPr defaultColWidth="9" defaultRowHeight="13.5" outlineLevelCol="1"/>
  <cols>
    <col min="1" max="1" width="18" customWidth="1"/>
    <col min="2" max="2" width="37.5" customWidth="1"/>
  </cols>
  <sheetData>
    <row r="1" ht="15" customHeight="1" spans="1:2">
      <c r="A1" s="230" t="s">
        <v>0</v>
      </c>
      <c r="B1" s="231"/>
    </row>
    <row r="2" ht="15" customHeight="1" spans="1:2">
      <c r="A2" s="230" t="s">
        <v>1</v>
      </c>
      <c r="B2" s="231" t="s">
        <v>2</v>
      </c>
    </row>
    <row r="3" ht="15" customHeight="1" spans="1:2">
      <c r="A3" s="230" t="s">
        <v>3</v>
      </c>
      <c r="B3" s="231" t="s">
        <v>4</v>
      </c>
    </row>
    <row r="4" ht="15" customHeight="1" spans="1:2">
      <c r="A4" s="230" t="s">
        <v>5</v>
      </c>
      <c r="B4" s="231" t="s">
        <v>6</v>
      </c>
    </row>
    <row r="5" ht="15" customHeight="1" spans="1:2">
      <c r="A5" s="230" t="s">
        <v>7</v>
      </c>
      <c r="B5" s="231" t="s">
        <v>8</v>
      </c>
    </row>
    <row r="6" ht="15" customHeight="1" spans="1:2">
      <c r="A6" s="230" t="s">
        <v>9</v>
      </c>
      <c r="B6" s="231" t="s">
        <v>10</v>
      </c>
    </row>
    <row r="7" ht="15" customHeight="1" spans="1:2">
      <c r="A7" s="230" t="s">
        <v>11</v>
      </c>
      <c r="B7" s="231" t="s">
        <v>12</v>
      </c>
    </row>
    <row r="8" ht="15" customHeight="1" spans="1:2">
      <c r="A8" s="230" t="s">
        <v>13</v>
      </c>
      <c r="B8" s="231"/>
    </row>
    <row r="9" ht="15" customHeight="1" spans="1:2">
      <c r="A9" s="230" t="s">
        <v>14</v>
      </c>
      <c r="B9" s="231" t="s">
        <v>15</v>
      </c>
    </row>
    <row r="10" ht="15" customHeight="1" spans="1:2">
      <c r="A10" s="230" t="s">
        <v>16</v>
      </c>
      <c r="B10" s="231" t="s">
        <v>17</v>
      </c>
    </row>
    <row r="11" ht="15" customHeight="1" spans="1:2">
      <c r="A11" s="230" t="s">
        <v>18</v>
      </c>
      <c r="B11" s="231" t="s">
        <v>19</v>
      </c>
    </row>
    <row r="12" ht="15" customHeight="1" spans="1:2">
      <c r="A12" s="230" t="s">
        <v>20</v>
      </c>
      <c r="B12" s="231"/>
    </row>
    <row r="13" ht="15" customHeight="1" spans="1:2">
      <c r="A13" s="230" t="s">
        <v>21</v>
      </c>
      <c r="B13" s="231"/>
    </row>
    <row r="14" ht="15" customHeight="1" spans="1:2">
      <c r="A14" s="230" t="s">
        <v>22</v>
      </c>
      <c r="B14" s="231" t="s">
        <v>23</v>
      </c>
    </row>
    <row r="15" ht="15" customHeight="1" spans="1:2">
      <c r="A15" s="230" t="s">
        <v>24</v>
      </c>
      <c r="B15" s="231" t="s">
        <v>25</v>
      </c>
    </row>
    <row r="16" ht="15" customHeight="1" spans="1:2">
      <c r="A16" s="230" t="s">
        <v>26</v>
      </c>
      <c r="B16" s="231" t="s">
        <v>27</v>
      </c>
    </row>
    <row r="17" ht="15" customHeight="1" spans="1:2">
      <c r="A17" s="230" t="s">
        <v>28</v>
      </c>
      <c r="B17" s="231"/>
    </row>
    <row r="18" ht="15" customHeight="1" spans="1:2">
      <c r="A18" s="230" t="s">
        <v>29</v>
      </c>
      <c r="B18" s="231"/>
    </row>
    <row r="19" ht="15" customHeight="1" spans="1:2">
      <c r="A19" s="230" t="s">
        <v>30</v>
      </c>
      <c r="B19" s="231"/>
    </row>
    <row r="20" ht="15" customHeight="1" spans="1:2">
      <c r="A20" s="230" t="s">
        <v>31</v>
      </c>
      <c r="B20" s="231" t="s">
        <v>32</v>
      </c>
    </row>
    <row r="21" ht="15" customHeight="1" spans="1:2">
      <c r="A21" s="230" t="s">
        <v>33</v>
      </c>
      <c r="B21" s="231" t="s">
        <v>34</v>
      </c>
    </row>
    <row r="22" ht="15" customHeight="1" spans="1:2">
      <c r="A22" s="230" t="s">
        <v>35</v>
      </c>
      <c r="B22" s="231" t="s">
        <v>36</v>
      </c>
    </row>
    <row r="23" ht="15" customHeight="1" spans="1:2">
      <c r="A23" s="230" t="s">
        <v>37</v>
      </c>
      <c r="B23" s="231" t="s">
        <v>38</v>
      </c>
    </row>
    <row r="24" ht="15" customHeight="1" spans="1:2">
      <c r="A24" s="230" t="s">
        <v>39</v>
      </c>
      <c r="B24" s="232">
        <v>530927</v>
      </c>
    </row>
    <row r="25" ht="15" customHeight="1" spans="1:2">
      <c r="A25" s="230" t="s">
        <v>40</v>
      </c>
      <c r="B25" s="231" t="s">
        <v>41</v>
      </c>
    </row>
    <row r="26" ht="15" customHeight="1" spans="1:2">
      <c r="A26" s="230" t="s">
        <v>42</v>
      </c>
      <c r="B26" s="231" t="s">
        <v>43</v>
      </c>
    </row>
    <row r="27" ht="15" customHeight="1" spans="1:2">
      <c r="A27" s="230" t="s">
        <v>44</v>
      </c>
      <c r="B27" s="231" t="s">
        <v>45</v>
      </c>
    </row>
    <row r="28" ht="15" customHeight="1" spans="1:2">
      <c r="A28" s="230" t="s">
        <v>46</v>
      </c>
      <c r="B28" s="231"/>
    </row>
    <row r="29" ht="15" customHeight="1" spans="1:2">
      <c r="A29" s="230" t="s">
        <v>47</v>
      </c>
      <c r="B29" s="232"/>
    </row>
    <row r="30" ht="15" customHeight="1" spans="1:2">
      <c r="A30" s="230" t="s">
        <v>48</v>
      </c>
      <c r="B30" s="231" t="s">
        <v>49</v>
      </c>
    </row>
    <row r="31" ht="15" customHeight="1" spans="1:2">
      <c r="A31" s="230" t="s">
        <v>50</v>
      </c>
      <c r="B31" s="231"/>
    </row>
    <row r="32" ht="15" customHeight="1" spans="1:2">
      <c r="A32" s="230" t="s">
        <v>51</v>
      </c>
      <c r="B32" s="231" t="s">
        <v>25</v>
      </c>
    </row>
    <row r="33" ht="15" customHeight="1" spans="1:2">
      <c r="A33" s="230" t="s">
        <v>52</v>
      </c>
      <c r="B33" s="231" t="s">
        <v>53</v>
      </c>
    </row>
  </sheetData>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1"/>
  <sheetViews>
    <sheetView workbookViewId="0">
      <pane xSplit="4" ySplit="9" topLeftCell="E10" activePane="bottomRight" state="frozen"/>
      <selection/>
      <selection pane="topRight"/>
      <selection pane="bottomLeft"/>
      <selection pane="bottomRight" activeCell="K20" sqref="K20:K21"/>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7:7">
      <c r="G1" s="222" t="s">
        <v>603</v>
      </c>
    </row>
    <row r="2" ht="14.25" spans="12:12">
      <c r="L2" s="223" t="s">
        <v>604</v>
      </c>
    </row>
    <row r="3" ht="14.25" spans="1:12">
      <c r="A3" s="223" t="s">
        <v>56</v>
      </c>
      <c r="L3" s="223" t="s">
        <v>57</v>
      </c>
    </row>
    <row r="4" ht="19.5" customHeight="1" spans="1:12">
      <c r="A4" s="224" t="s">
        <v>60</v>
      </c>
      <c r="B4" s="224"/>
      <c r="C4" s="224"/>
      <c r="D4" s="224"/>
      <c r="E4" s="224" t="s">
        <v>159</v>
      </c>
      <c r="F4" s="224"/>
      <c r="G4" s="224"/>
      <c r="H4" s="224" t="s">
        <v>373</v>
      </c>
      <c r="I4" s="224" t="s">
        <v>374</v>
      </c>
      <c r="J4" s="224" t="s">
        <v>161</v>
      </c>
      <c r="K4" s="224"/>
      <c r="L4" s="224"/>
    </row>
    <row r="5" ht="19.5" customHeight="1" spans="1:12">
      <c r="A5" s="224" t="s">
        <v>175</v>
      </c>
      <c r="B5" s="224"/>
      <c r="C5" s="224"/>
      <c r="D5" s="224" t="s">
        <v>176</v>
      </c>
      <c r="E5" s="224" t="s">
        <v>182</v>
      </c>
      <c r="F5" s="224" t="s">
        <v>605</v>
      </c>
      <c r="G5" s="224" t="s">
        <v>606</v>
      </c>
      <c r="H5" s="224"/>
      <c r="I5" s="224"/>
      <c r="J5" s="224" t="s">
        <v>182</v>
      </c>
      <c r="K5" s="224" t="s">
        <v>605</v>
      </c>
      <c r="L5" s="225" t="s">
        <v>606</v>
      </c>
    </row>
    <row r="6" ht="19.5" customHeight="1" spans="1:12">
      <c r="A6" s="224"/>
      <c r="B6" s="224"/>
      <c r="C6" s="224"/>
      <c r="D6" s="224"/>
      <c r="E6" s="224"/>
      <c r="F6" s="224"/>
      <c r="G6" s="224"/>
      <c r="H6" s="224"/>
      <c r="I6" s="224"/>
      <c r="J6" s="224"/>
      <c r="K6" s="224"/>
      <c r="L6" s="225" t="s">
        <v>379</v>
      </c>
    </row>
    <row r="7" ht="19.5" customHeight="1" spans="1:12">
      <c r="A7" s="224"/>
      <c r="B7" s="224"/>
      <c r="C7" s="224"/>
      <c r="D7" s="224"/>
      <c r="E7" s="224"/>
      <c r="F7" s="224"/>
      <c r="G7" s="224"/>
      <c r="H7" s="224"/>
      <c r="I7" s="224"/>
      <c r="J7" s="224"/>
      <c r="K7" s="224"/>
      <c r="L7" s="225"/>
    </row>
    <row r="8" ht="19.5" customHeight="1" spans="1:12">
      <c r="A8" s="224" t="s">
        <v>179</v>
      </c>
      <c r="B8" s="224" t="s">
        <v>180</v>
      </c>
      <c r="C8" s="224" t="s">
        <v>181</v>
      </c>
      <c r="D8" s="224" t="s">
        <v>64</v>
      </c>
      <c r="E8" s="225" t="s">
        <v>65</v>
      </c>
      <c r="F8" s="225" t="s">
        <v>66</v>
      </c>
      <c r="G8" s="225" t="s">
        <v>74</v>
      </c>
      <c r="H8" s="225" t="s">
        <v>78</v>
      </c>
      <c r="I8" s="225" t="s">
        <v>82</v>
      </c>
      <c r="J8" s="225" t="s">
        <v>86</v>
      </c>
      <c r="K8" s="225" t="s">
        <v>90</v>
      </c>
      <c r="L8" s="225" t="s">
        <v>94</v>
      </c>
    </row>
    <row r="9" ht="19.5" customHeight="1" spans="1:12">
      <c r="A9" s="224"/>
      <c r="B9" s="224"/>
      <c r="C9" s="224"/>
      <c r="D9" s="224" t="s">
        <v>182</v>
      </c>
      <c r="E9" s="219">
        <v>0</v>
      </c>
      <c r="F9" s="219">
        <v>0</v>
      </c>
      <c r="G9" s="219">
        <v>0</v>
      </c>
      <c r="H9" s="219">
        <v>0</v>
      </c>
      <c r="I9" s="219">
        <v>0</v>
      </c>
      <c r="J9" s="219">
        <v>0</v>
      </c>
      <c r="K9" s="219">
        <v>0</v>
      </c>
      <c r="L9" s="219">
        <v>0</v>
      </c>
    </row>
    <row r="10" ht="19.5" customHeight="1" spans="1:12">
      <c r="A10" s="218"/>
      <c r="B10" s="218"/>
      <c r="C10" s="218"/>
      <c r="D10" s="218"/>
      <c r="E10" s="226"/>
      <c r="F10" s="226"/>
      <c r="G10" s="226"/>
      <c r="H10" s="226"/>
      <c r="I10" s="226"/>
      <c r="J10" s="226"/>
      <c r="K10" s="226"/>
      <c r="L10" s="226"/>
    </row>
    <row r="11" ht="19.5" customHeight="1" spans="1:12">
      <c r="A11" s="218" t="s">
        <v>607</v>
      </c>
      <c r="B11" s="218"/>
      <c r="C11" s="218"/>
      <c r="D11" s="218"/>
      <c r="E11" s="218"/>
      <c r="F11" s="218"/>
      <c r="G11" s="218"/>
      <c r="H11" s="218"/>
      <c r="I11" s="218"/>
      <c r="J11" s="218"/>
      <c r="K11" s="218"/>
      <c r="L11" s="218"/>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A19" sqref="$A19:$XFD19"/>
    </sheetView>
  </sheetViews>
  <sheetFormatPr defaultColWidth="9" defaultRowHeight="13.5" outlineLevelCol="4"/>
  <cols>
    <col min="1" max="1" width="35.875" customWidth="1"/>
    <col min="2" max="2" width="6" customWidth="1"/>
    <col min="3" max="5" width="25" customWidth="1"/>
  </cols>
  <sheetData>
    <row r="1" ht="25.5" spans="3:3">
      <c r="C1" s="215" t="s">
        <v>608</v>
      </c>
    </row>
    <row r="2" spans="5:5">
      <c r="E2" s="216" t="s">
        <v>609</v>
      </c>
    </row>
    <row r="3" spans="1:5">
      <c r="A3" s="216" t="s">
        <v>56</v>
      </c>
      <c r="E3" s="216" t="s">
        <v>57</v>
      </c>
    </row>
    <row r="4" ht="15" customHeight="1" spans="1:5">
      <c r="A4" s="217" t="s">
        <v>610</v>
      </c>
      <c r="B4" s="217" t="s">
        <v>61</v>
      </c>
      <c r="C4" s="217" t="s">
        <v>611</v>
      </c>
      <c r="D4" s="217" t="s">
        <v>612</v>
      </c>
      <c r="E4" s="217" t="s">
        <v>613</v>
      </c>
    </row>
    <row r="5" ht="15" customHeight="1" spans="1:5">
      <c r="A5" s="217" t="s">
        <v>614</v>
      </c>
      <c r="B5" s="217"/>
      <c r="C5" s="217" t="s">
        <v>65</v>
      </c>
      <c r="D5" s="217" t="s">
        <v>66</v>
      </c>
      <c r="E5" s="217" t="s">
        <v>74</v>
      </c>
    </row>
    <row r="6" ht="15" customHeight="1" spans="1:5">
      <c r="A6" s="218" t="s">
        <v>615</v>
      </c>
      <c r="B6" s="217" t="s">
        <v>65</v>
      </c>
      <c r="C6" s="217" t="s">
        <v>616</v>
      </c>
      <c r="D6" s="217" t="s">
        <v>616</v>
      </c>
      <c r="E6" s="217" t="s">
        <v>616</v>
      </c>
    </row>
    <row r="7" ht="15" customHeight="1" spans="1:5">
      <c r="A7" s="218" t="s">
        <v>617</v>
      </c>
      <c r="B7" s="217" t="s">
        <v>66</v>
      </c>
      <c r="C7" s="219">
        <f>C9+C12</f>
        <v>10.28</v>
      </c>
      <c r="D7" s="219">
        <v>5.17</v>
      </c>
      <c r="E7" s="219">
        <v>5.17</v>
      </c>
    </row>
    <row r="8" ht="15" customHeight="1" spans="1:5">
      <c r="A8" s="218" t="s">
        <v>618</v>
      </c>
      <c r="B8" s="217" t="s">
        <v>74</v>
      </c>
      <c r="C8" s="219">
        <v>0</v>
      </c>
      <c r="D8" s="219">
        <v>0</v>
      </c>
      <c r="E8" s="219">
        <v>0</v>
      </c>
    </row>
    <row r="9" ht="15" customHeight="1" spans="1:5">
      <c r="A9" s="218" t="s">
        <v>619</v>
      </c>
      <c r="B9" s="217" t="s">
        <v>78</v>
      </c>
      <c r="C9" s="219">
        <v>7.18</v>
      </c>
      <c r="D9" s="219">
        <v>3.37</v>
      </c>
      <c r="E9" s="219">
        <v>3.37</v>
      </c>
    </row>
    <row r="10" ht="15" customHeight="1" spans="1:5">
      <c r="A10" s="218" t="s">
        <v>620</v>
      </c>
      <c r="B10" s="217" t="s">
        <v>82</v>
      </c>
      <c r="C10" s="219">
        <v>0</v>
      </c>
      <c r="D10" s="219">
        <v>0</v>
      </c>
      <c r="E10" s="219">
        <v>0</v>
      </c>
    </row>
    <row r="11" ht="15" customHeight="1" spans="1:5">
      <c r="A11" s="218" t="s">
        <v>621</v>
      </c>
      <c r="B11" s="217" t="s">
        <v>86</v>
      </c>
      <c r="C11" s="219">
        <v>7.18</v>
      </c>
      <c r="D11" s="219">
        <v>3.37</v>
      </c>
      <c r="E11" s="219">
        <v>3.37</v>
      </c>
    </row>
    <row r="12" ht="15" customHeight="1" spans="1:5">
      <c r="A12" s="218" t="s">
        <v>622</v>
      </c>
      <c r="B12" s="217" t="s">
        <v>90</v>
      </c>
      <c r="C12" s="219">
        <v>3.1</v>
      </c>
      <c r="D12" s="219">
        <v>1.8</v>
      </c>
      <c r="E12" s="219">
        <v>1.8</v>
      </c>
    </row>
    <row r="13" ht="15" customHeight="1" spans="1:5">
      <c r="A13" s="218" t="s">
        <v>623</v>
      </c>
      <c r="B13" s="217" t="s">
        <v>94</v>
      </c>
      <c r="C13" s="217" t="s">
        <v>616</v>
      </c>
      <c r="D13" s="217" t="s">
        <v>616</v>
      </c>
      <c r="E13" s="219">
        <v>1.8</v>
      </c>
    </row>
    <row r="14" ht="15" customHeight="1" spans="1:5">
      <c r="A14" s="218" t="s">
        <v>624</v>
      </c>
      <c r="B14" s="217" t="s">
        <v>97</v>
      </c>
      <c r="C14" s="217" t="s">
        <v>616</v>
      </c>
      <c r="D14" s="217" t="s">
        <v>616</v>
      </c>
      <c r="E14" s="219">
        <v>0</v>
      </c>
    </row>
    <row r="15" ht="15" customHeight="1" spans="1:5">
      <c r="A15" s="218" t="s">
        <v>625</v>
      </c>
      <c r="B15" s="217" t="s">
        <v>100</v>
      </c>
      <c r="C15" s="217" t="s">
        <v>616</v>
      </c>
      <c r="D15" s="217" t="s">
        <v>616</v>
      </c>
      <c r="E15" s="219">
        <v>0</v>
      </c>
    </row>
    <row r="16" ht="15" customHeight="1" spans="1:5">
      <c r="A16" s="218" t="s">
        <v>626</v>
      </c>
      <c r="B16" s="217" t="s">
        <v>103</v>
      </c>
      <c r="C16" s="217" t="s">
        <v>616</v>
      </c>
      <c r="D16" s="217" t="s">
        <v>616</v>
      </c>
      <c r="E16" s="217" t="s">
        <v>616</v>
      </c>
    </row>
    <row r="17" ht="15" customHeight="1" spans="1:5">
      <c r="A17" s="218" t="s">
        <v>627</v>
      </c>
      <c r="B17" s="217" t="s">
        <v>106</v>
      </c>
      <c r="C17" s="217" t="s">
        <v>616</v>
      </c>
      <c r="D17" s="217" t="s">
        <v>616</v>
      </c>
      <c r="E17" s="219">
        <v>0</v>
      </c>
    </row>
    <row r="18" ht="15" customHeight="1" spans="1:5">
      <c r="A18" s="218" t="s">
        <v>628</v>
      </c>
      <c r="B18" s="217" t="s">
        <v>109</v>
      </c>
      <c r="C18" s="217" t="s">
        <v>616</v>
      </c>
      <c r="D18" s="217" t="s">
        <v>616</v>
      </c>
      <c r="E18" s="219">
        <v>0</v>
      </c>
    </row>
    <row r="19" ht="15" customHeight="1" spans="1:5">
      <c r="A19" s="218" t="s">
        <v>629</v>
      </c>
      <c r="B19" s="217" t="s">
        <v>112</v>
      </c>
      <c r="C19" s="217" t="s">
        <v>616</v>
      </c>
      <c r="D19" s="217" t="s">
        <v>616</v>
      </c>
      <c r="E19" s="219">
        <v>0</v>
      </c>
    </row>
    <row r="20" ht="15" customHeight="1" spans="1:5">
      <c r="A20" s="218" t="s">
        <v>630</v>
      </c>
      <c r="B20" s="217" t="s">
        <v>115</v>
      </c>
      <c r="C20" s="217" t="s">
        <v>616</v>
      </c>
      <c r="D20" s="217" t="s">
        <v>616</v>
      </c>
      <c r="E20" s="219">
        <v>3</v>
      </c>
    </row>
    <row r="21" ht="15" customHeight="1" spans="1:5">
      <c r="A21" s="218" t="s">
        <v>631</v>
      </c>
      <c r="B21" s="217" t="s">
        <v>118</v>
      </c>
      <c r="C21" s="217" t="s">
        <v>616</v>
      </c>
      <c r="D21" s="217" t="s">
        <v>616</v>
      </c>
      <c r="E21" s="219">
        <v>32</v>
      </c>
    </row>
    <row r="22" ht="15" customHeight="1" spans="1:5">
      <c r="A22" s="218" t="s">
        <v>632</v>
      </c>
      <c r="B22" s="217" t="s">
        <v>121</v>
      </c>
      <c r="C22" s="217" t="s">
        <v>616</v>
      </c>
      <c r="D22" s="217" t="s">
        <v>616</v>
      </c>
      <c r="E22" s="219">
        <v>0</v>
      </c>
    </row>
    <row r="23" ht="15" customHeight="1" spans="1:5">
      <c r="A23" s="218" t="s">
        <v>633</v>
      </c>
      <c r="B23" s="217" t="s">
        <v>124</v>
      </c>
      <c r="C23" s="217" t="s">
        <v>616</v>
      </c>
      <c r="D23" s="217" t="s">
        <v>616</v>
      </c>
      <c r="E23" s="219">
        <v>315</v>
      </c>
    </row>
    <row r="24" ht="15" customHeight="1" spans="1:5">
      <c r="A24" s="218" t="s">
        <v>634</v>
      </c>
      <c r="B24" s="217" t="s">
        <v>127</v>
      </c>
      <c r="C24" s="217" t="s">
        <v>616</v>
      </c>
      <c r="D24" s="217" t="s">
        <v>616</v>
      </c>
      <c r="E24" s="219">
        <v>0</v>
      </c>
    </row>
    <row r="25" ht="15" customHeight="1" spans="1:5">
      <c r="A25" s="218" t="s">
        <v>635</v>
      </c>
      <c r="B25" s="217" t="s">
        <v>130</v>
      </c>
      <c r="C25" s="217" t="s">
        <v>616</v>
      </c>
      <c r="D25" s="217" t="s">
        <v>616</v>
      </c>
      <c r="E25" s="219">
        <v>0</v>
      </c>
    </row>
    <row r="26" ht="15" customHeight="1" spans="1:5">
      <c r="A26" s="218" t="s">
        <v>636</v>
      </c>
      <c r="B26" s="217" t="s">
        <v>133</v>
      </c>
      <c r="C26" s="217" t="s">
        <v>616</v>
      </c>
      <c r="D26" s="217" t="s">
        <v>616</v>
      </c>
      <c r="E26" s="219">
        <v>0</v>
      </c>
    </row>
    <row r="27" ht="15" customHeight="1" spans="1:5">
      <c r="A27" s="218" t="s">
        <v>637</v>
      </c>
      <c r="B27" s="217" t="s">
        <v>136</v>
      </c>
      <c r="C27" s="217" t="s">
        <v>616</v>
      </c>
      <c r="D27" s="217" t="s">
        <v>616</v>
      </c>
      <c r="E27" s="219">
        <v>27.71</v>
      </c>
    </row>
    <row r="28" ht="15" customHeight="1" spans="1:5">
      <c r="A28" s="218" t="s">
        <v>638</v>
      </c>
      <c r="B28" s="217" t="s">
        <v>139</v>
      </c>
      <c r="C28" s="217" t="s">
        <v>616</v>
      </c>
      <c r="D28" s="217" t="s">
        <v>616</v>
      </c>
      <c r="E28" s="219">
        <v>27.71</v>
      </c>
    </row>
    <row r="29" ht="15" customHeight="1" spans="1:5">
      <c r="A29" s="218" t="s">
        <v>639</v>
      </c>
      <c r="B29" s="217" t="s">
        <v>142</v>
      </c>
      <c r="C29" s="217" t="s">
        <v>616</v>
      </c>
      <c r="D29" s="217" t="s">
        <v>616</v>
      </c>
      <c r="E29" s="219">
        <v>0</v>
      </c>
    </row>
    <row r="30" ht="41.25" customHeight="1" spans="1:5">
      <c r="A30" s="220" t="s">
        <v>640</v>
      </c>
      <c r="B30" s="220"/>
      <c r="C30" s="220"/>
      <c r="D30" s="220"/>
      <c r="E30" s="220"/>
    </row>
    <row r="31" ht="15" customHeight="1" spans="1:5">
      <c r="A31" s="218" t="s">
        <v>641</v>
      </c>
      <c r="B31" s="218"/>
      <c r="C31" s="218"/>
      <c r="D31" s="218"/>
      <c r="E31" s="218"/>
    </row>
    <row r="33" spans="3:3">
      <c r="C33" s="221" t="s">
        <v>642</v>
      </c>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workbookViewId="0">
      <selection activeCell="D12" sqref="D12"/>
    </sheetView>
  </sheetViews>
  <sheetFormatPr defaultColWidth="9" defaultRowHeight="13.5" outlineLevelCol="4"/>
  <cols>
    <col min="1" max="1" width="31.875" customWidth="1"/>
    <col min="2" max="2" width="6.125" customWidth="1"/>
    <col min="3" max="3" width="21.5" customWidth="1"/>
    <col min="4" max="4" width="23.75" customWidth="1"/>
    <col min="5" max="5" width="22.5" customWidth="1"/>
  </cols>
  <sheetData>
    <row r="1" ht="25.5" spans="3:3">
      <c r="C1" s="215" t="s">
        <v>643</v>
      </c>
    </row>
    <row r="2" spans="5:5">
      <c r="E2" s="216" t="s">
        <v>644</v>
      </c>
    </row>
    <row r="3" spans="1:5">
      <c r="A3" s="216" t="s">
        <v>56</v>
      </c>
      <c r="E3" s="216" t="s">
        <v>57</v>
      </c>
    </row>
    <row r="4" ht="15" customHeight="1" spans="1:5">
      <c r="A4" s="217" t="s">
        <v>610</v>
      </c>
      <c r="B4" s="217" t="s">
        <v>61</v>
      </c>
      <c r="C4" s="217" t="s">
        <v>611</v>
      </c>
      <c r="D4" s="217" t="s">
        <v>612</v>
      </c>
      <c r="E4" s="217" t="s">
        <v>613</v>
      </c>
    </row>
    <row r="5" ht="15" customHeight="1" spans="1:5">
      <c r="A5" s="217" t="s">
        <v>614</v>
      </c>
      <c r="B5" s="217"/>
      <c r="C5" s="217" t="s">
        <v>65</v>
      </c>
      <c r="D5" s="217" t="s">
        <v>66</v>
      </c>
      <c r="E5" s="217" t="s">
        <v>74</v>
      </c>
    </row>
    <row r="6" ht="15" customHeight="1" spans="1:5">
      <c r="A6" s="218" t="s">
        <v>645</v>
      </c>
      <c r="B6" s="217" t="s">
        <v>65</v>
      </c>
      <c r="C6" s="217" t="s">
        <v>616</v>
      </c>
      <c r="D6" s="217" t="s">
        <v>616</v>
      </c>
      <c r="E6" s="217" t="s">
        <v>616</v>
      </c>
    </row>
    <row r="7" ht="15" customHeight="1" spans="1:5">
      <c r="A7" s="218" t="s">
        <v>617</v>
      </c>
      <c r="B7" s="217" t="s">
        <v>66</v>
      </c>
      <c r="C7" s="219">
        <v>10.28</v>
      </c>
      <c r="D7" s="219">
        <v>5.17</v>
      </c>
      <c r="E7" s="219">
        <v>5.17</v>
      </c>
    </row>
    <row r="8" ht="15" customHeight="1" spans="1:5">
      <c r="A8" s="218" t="s">
        <v>618</v>
      </c>
      <c r="B8" s="217" t="s">
        <v>74</v>
      </c>
      <c r="C8" s="219">
        <v>0</v>
      </c>
      <c r="D8" s="219">
        <v>0</v>
      </c>
      <c r="E8" s="219">
        <v>0</v>
      </c>
    </row>
    <row r="9" ht="15" customHeight="1" spans="1:5">
      <c r="A9" s="218" t="s">
        <v>619</v>
      </c>
      <c r="B9" s="217" t="s">
        <v>78</v>
      </c>
      <c r="C9" s="219">
        <v>7.18</v>
      </c>
      <c r="D9" s="219">
        <v>3.37</v>
      </c>
      <c r="E9" s="219">
        <v>3.37</v>
      </c>
    </row>
    <row r="10" ht="15" customHeight="1" spans="1:5">
      <c r="A10" s="218" t="s">
        <v>620</v>
      </c>
      <c r="B10" s="217" t="s">
        <v>82</v>
      </c>
      <c r="C10" s="219">
        <v>0</v>
      </c>
      <c r="D10" s="219">
        <v>0</v>
      </c>
      <c r="E10" s="219">
        <v>0</v>
      </c>
    </row>
    <row r="11" ht="15" customHeight="1" spans="1:5">
      <c r="A11" s="218" t="s">
        <v>621</v>
      </c>
      <c r="B11" s="217" t="s">
        <v>86</v>
      </c>
      <c r="C11" s="219">
        <v>7.18</v>
      </c>
      <c r="D11" s="219">
        <v>3.37</v>
      </c>
      <c r="E11" s="219">
        <v>3.37</v>
      </c>
    </row>
    <row r="12" ht="15" customHeight="1" spans="1:5">
      <c r="A12" s="218" t="s">
        <v>622</v>
      </c>
      <c r="B12" s="217" t="s">
        <v>90</v>
      </c>
      <c r="C12" s="219">
        <v>3.1</v>
      </c>
      <c r="D12" s="219">
        <v>1.8</v>
      </c>
      <c r="E12" s="219">
        <v>1.8</v>
      </c>
    </row>
    <row r="13" ht="15" customHeight="1" spans="1:5">
      <c r="A13" s="218" t="s">
        <v>623</v>
      </c>
      <c r="B13" s="217" t="s">
        <v>94</v>
      </c>
      <c r="C13" s="217" t="s">
        <v>616</v>
      </c>
      <c r="D13" s="217" t="s">
        <v>616</v>
      </c>
      <c r="E13" s="219">
        <v>1.8</v>
      </c>
    </row>
    <row r="14" ht="15" customHeight="1" spans="1:5">
      <c r="A14" s="218" t="s">
        <v>624</v>
      </c>
      <c r="B14" s="217" t="s">
        <v>97</v>
      </c>
      <c r="C14" s="217" t="s">
        <v>616</v>
      </c>
      <c r="D14" s="217" t="s">
        <v>616</v>
      </c>
      <c r="E14" s="219">
        <v>0</v>
      </c>
    </row>
    <row r="15" ht="15" customHeight="1" spans="1:5">
      <c r="A15" s="218" t="s">
        <v>625</v>
      </c>
      <c r="B15" s="217" t="s">
        <v>100</v>
      </c>
      <c r="C15" s="217" t="s">
        <v>616</v>
      </c>
      <c r="D15" s="217" t="s">
        <v>616</v>
      </c>
      <c r="E15" s="219">
        <v>0</v>
      </c>
    </row>
    <row r="16" ht="15" customHeight="1" spans="1:5">
      <c r="A16" s="218" t="s">
        <v>626</v>
      </c>
      <c r="B16" s="217" t="s">
        <v>103</v>
      </c>
      <c r="C16" s="217" t="s">
        <v>616</v>
      </c>
      <c r="D16" s="217" t="s">
        <v>616</v>
      </c>
      <c r="E16" s="217" t="s">
        <v>616</v>
      </c>
    </row>
    <row r="17" ht="15" customHeight="1" spans="1:5">
      <c r="A17" s="218" t="s">
        <v>627</v>
      </c>
      <c r="B17" s="217" t="s">
        <v>106</v>
      </c>
      <c r="C17" s="217" t="s">
        <v>616</v>
      </c>
      <c r="D17" s="217" t="s">
        <v>616</v>
      </c>
      <c r="E17" s="219">
        <v>0</v>
      </c>
    </row>
    <row r="18" ht="15" customHeight="1" spans="1:5">
      <c r="A18" s="218" t="s">
        <v>628</v>
      </c>
      <c r="B18" s="217" t="s">
        <v>109</v>
      </c>
      <c r="C18" s="217" t="s">
        <v>616</v>
      </c>
      <c r="D18" s="217" t="s">
        <v>616</v>
      </c>
      <c r="E18" s="219">
        <v>0</v>
      </c>
    </row>
    <row r="19" ht="15" customHeight="1" spans="1:5">
      <c r="A19" s="218" t="s">
        <v>629</v>
      </c>
      <c r="B19" s="217" t="s">
        <v>112</v>
      </c>
      <c r="C19" s="217" t="s">
        <v>616</v>
      </c>
      <c r="D19" s="217" t="s">
        <v>616</v>
      </c>
      <c r="E19" s="219">
        <v>0</v>
      </c>
    </row>
    <row r="20" ht="15" customHeight="1" spans="1:5">
      <c r="A20" s="218" t="s">
        <v>630</v>
      </c>
      <c r="B20" s="217" t="s">
        <v>115</v>
      </c>
      <c r="C20" s="217" t="s">
        <v>616</v>
      </c>
      <c r="D20" s="217" t="s">
        <v>616</v>
      </c>
      <c r="E20" s="219">
        <v>3</v>
      </c>
    </row>
    <row r="21" ht="15" customHeight="1" spans="1:5">
      <c r="A21" s="218" t="s">
        <v>631</v>
      </c>
      <c r="B21" s="217" t="s">
        <v>118</v>
      </c>
      <c r="C21" s="217" t="s">
        <v>616</v>
      </c>
      <c r="D21" s="217" t="s">
        <v>616</v>
      </c>
      <c r="E21" s="219">
        <v>32</v>
      </c>
    </row>
    <row r="22" ht="15" customHeight="1" spans="1:5">
      <c r="A22" s="218" t="s">
        <v>632</v>
      </c>
      <c r="B22" s="217" t="s">
        <v>121</v>
      </c>
      <c r="C22" s="217" t="s">
        <v>616</v>
      </c>
      <c r="D22" s="217" t="s">
        <v>616</v>
      </c>
      <c r="E22" s="219">
        <v>0</v>
      </c>
    </row>
    <row r="23" ht="15" customHeight="1" spans="1:5">
      <c r="A23" s="218" t="s">
        <v>633</v>
      </c>
      <c r="B23" s="217" t="s">
        <v>124</v>
      </c>
      <c r="C23" s="217" t="s">
        <v>616</v>
      </c>
      <c r="D23" s="217" t="s">
        <v>616</v>
      </c>
      <c r="E23" s="219">
        <v>315</v>
      </c>
    </row>
    <row r="24" ht="15" customHeight="1" spans="1:5">
      <c r="A24" s="218" t="s">
        <v>634</v>
      </c>
      <c r="B24" s="217" t="s">
        <v>127</v>
      </c>
      <c r="C24" s="217" t="s">
        <v>616</v>
      </c>
      <c r="D24" s="217" t="s">
        <v>616</v>
      </c>
      <c r="E24" s="219">
        <v>0</v>
      </c>
    </row>
    <row r="25" ht="15" customHeight="1" spans="1:5">
      <c r="A25" s="218" t="s">
        <v>635</v>
      </c>
      <c r="B25" s="217" t="s">
        <v>130</v>
      </c>
      <c r="C25" s="217" t="s">
        <v>616</v>
      </c>
      <c r="D25" s="217" t="s">
        <v>616</v>
      </c>
      <c r="E25" s="219">
        <v>0</v>
      </c>
    </row>
    <row r="26" ht="15" customHeight="1" spans="1:5">
      <c r="A26" s="218" t="s">
        <v>636</v>
      </c>
      <c r="B26" s="217" t="s">
        <v>133</v>
      </c>
      <c r="C26" s="217" t="s">
        <v>616</v>
      </c>
      <c r="D26" s="217" t="s">
        <v>616</v>
      </c>
      <c r="E26" s="219">
        <v>0</v>
      </c>
    </row>
    <row r="27" ht="41.25" customHeight="1" spans="1:5">
      <c r="A27" s="220" t="s">
        <v>646</v>
      </c>
      <c r="B27" s="220"/>
      <c r="C27" s="220"/>
      <c r="D27" s="220"/>
      <c r="E27" s="220"/>
    </row>
    <row r="29" spans="3:3">
      <c r="C29" s="221" t="s">
        <v>642</v>
      </c>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6"/>
  <sheetViews>
    <sheetView workbookViewId="0">
      <selection activeCell="H11" sqref="H11"/>
    </sheetView>
  </sheetViews>
  <sheetFormatPr defaultColWidth="9" defaultRowHeight="14.25"/>
  <cols>
    <col min="1" max="1" width="6.25" style="180" customWidth="1"/>
    <col min="2" max="2" width="5.125" style="180" customWidth="1"/>
    <col min="3" max="3" width="10.25" style="180" customWidth="1"/>
    <col min="4" max="4" width="10.875" style="180" customWidth="1"/>
    <col min="5" max="5" width="11.75" style="180" customWidth="1"/>
    <col min="6" max="6" width="10.25" style="180" customWidth="1"/>
    <col min="7" max="7" width="10.75" style="180" customWidth="1"/>
    <col min="8" max="8" width="10.875" style="180" customWidth="1"/>
    <col min="9" max="9" width="7.875" style="180" customWidth="1"/>
    <col min="10" max="10" width="12.25" style="181" customWidth="1"/>
    <col min="11" max="12" width="13.75" style="180" customWidth="1"/>
    <col min="13" max="16384" width="9" style="180"/>
  </cols>
  <sheetData>
    <row r="1" s="177" customFormat="1" ht="36" customHeight="1" spans="1:21">
      <c r="A1" s="182" t="s">
        <v>647</v>
      </c>
      <c r="B1" s="182"/>
      <c r="C1" s="182"/>
      <c r="D1" s="182"/>
      <c r="E1" s="182"/>
      <c r="F1" s="182"/>
      <c r="G1" s="182"/>
      <c r="H1" s="182"/>
      <c r="I1" s="182"/>
      <c r="J1" s="182"/>
      <c r="K1" s="182"/>
      <c r="L1" s="182"/>
      <c r="M1" s="182"/>
      <c r="N1" s="182"/>
      <c r="O1" s="182"/>
      <c r="P1" s="182"/>
      <c r="Q1" s="182"/>
      <c r="R1" s="182"/>
      <c r="S1" s="182"/>
      <c r="T1" s="182"/>
      <c r="U1" s="182"/>
    </row>
    <row r="2" s="177" customFormat="1" ht="36" customHeight="1" spans="1:21">
      <c r="A2" s="182"/>
      <c r="B2" s="182"/>
      <c r="C2" s="182"/>
      <c r="D2" s="182"/>
      <c r="E2" s="182"/>
      <c r="F2" s="182"/>
      <c r="G2" s="182"/>
      <c r="H2" s="182"/>
      <c r="I2" s="182"/>
      <c r="J2" s="197"/>
      <c r="K2" s="182"/>
      <c r="L2" s="182"/>
      <c r="M2" s="182"/>
      <c r="N2" s="182"/>
      <c r="O2" s="182"/>
      <c r="P2" s="182"/>
      <c r="Q2" s="182"/>
      <c r="T2" s="208" t="s">
        <v>648</v>
      </c>
      <c r="U2" s="208"/>
    </row>
    <row r="3" s="177" customFormat="1" ht="18" customHeight="1" spans="1:21">
      <c r="A3" s="183" t="s">
        <v>649</v>
      </c>
      <c r="B3" s="184"/>
      <c r="C3" s="184"/>
      <c r="D3" s="184"/>
      <c r="E3" s="184"/>
      <c r="F3" s="184"/>
      <c r="G3" s="184"/>
      <c r="H3" s="184"/>
      <c r="I3" s="184"/>
      <c r="J3" s="198"/>
      <c r="Q3" s="209"/>
      <c r="T3" s="208" t="s">
        <v>57</v>
      </c>
      <c r="U3" s="208"/>
    </row>
    <row r="4" s="177" customFormat="1" ht="24" customHeight="1" spans="1:21">
      <c r="A4" s="185" t="s">
        <v>60</v>
      </c>
      <c r="B4" s="185" t="s">
        <v>61</v>
      </c>
      <c r="C4" s="186" t="s">
        <v>650</v>
      </c>
      <c r="D4" s="187" t="s">
        <v>651</v>
      </c>
      <c r="E4" s="185" t="s">
        <v>652</v>
      </c>
      <c r="F4" s="188" t="s">
        <v>653</v>
      </c>
      <c r="G4" s="189"/>
      <c r="H4" s="189"/>
      <c r="I4" s="189"/>
      <c r="J4" s="189"/>
      <c r="K4" s="189"/>
      <c r="L4" s="189"/>
      <c r="M4" s="189"/>
      <c r="N4" s="199"/>
      <c r="O4" s="200"/>
      <c r="P4" s="201" t="s">
        <v>654</v>
      </c>
      <c r="Q4" s="185" t="s">
        <v>655</v>
      </c>
      <c r="R4" s="186" t="s">
        <v>656</v>
      </c>
      <c r="S4" s="210"/>
      <c r="T4" s="211" t="s">
        <v>657</v>
      </c>
      <c r="U4" s="210"/>
    </row>
    <row r="5" s="177" customFormat="1" ht="36" customHeight="1" spans="1:21">
      <c r="A5" s="185"/>
      <c r="B5" s="185"/>
      <c r="C5" s="190"/>
      <c r="D5" s="187"/>
      <c r="E5" s="185"/>
      <c r="F5" s="191" t="s">
        <v>177</v>
      </c>
      <c r="G5" s="191"/>
      <c r="H5" s="191" t="s">
        <v>658</v>
      </c>
      <c r="I5" s="191"/>
      <c r="J5" s="202" t="s">
        <v>659</v>
      </c>
      <c r="K5" s="203"/>
      <c r="L5" s="204" t="s">
        <v>660</v>
      </c>
      <c r="M5" s="204"/>
      <c r="N5" s="205" t="s">
        <v>661</v>
      </c>
      <c r="O5" s="205"/>
      <c r="P5" s="201"/>
      <c r="Q5" s="185"/>
      <c r="R5" s="192"/>
      <c r="S5" s="212"/>
      <c r="T5" s="213"/>
      <c r="U5" s="212"/>
    </row>
    <row r="6" s="177" customFormat="1" ht="24" customHeight="1" spans="1:21">
      <c r="A6" s="185"/>
      <c r="B6" s="185"/>
      <c r="C6" s="192"/>
      <c r="D6" s="187"/>
      <c r="E6" s="185"/>
      <c r="F6" s="191" t="s">
        <v>662</v>
      </c>
      <c r="G6" s="193" t="s">
        <v>663</v>
      </c>
      <c r="H6" s="191" t="s">
        <v>662</v>
      </c>
      <c r="I6" s="193" t="s">
        <v>663</v>
      </c>
      <c r="J6" s="191" t="s">
        <v>662</v>
      </c>
      <c r="K6" s="193" t="s">
        <v>663</v>
      </c>
      <c r="L6" s="191" t="s">
        <v>662</v>
      </c>
      <c r="M6" s="193" t="s">
        <v>663</v>
      </c>
      <c r="N6" s="191" t="s">
        <v>662</v>
      </c>
      <c r="O6" s="193" t="s">
        <v>663</v>
      </c>
      <c r="P6" s="201"/>
      <c r="Q6" s="185"/>
      <c r="R6" s="191" t="s">
        <v>662</v>
      </c>
      <c r="S6" s="214" t="s">
        <v>663</v>
      </c>
      <c r="T6" s="191" t="s">
        <v>662</v>
      </c>
      <c r="U6" s="193" t="s">
        <v>663</v>
      </c>
    </row>
    <row r="7" s="178" customFormat="1" ht="24" customHeight="1" spans="1:21">
      <c r="A7" s="185" t="s">
        <v>64</v>
      </c>
      <c r="B7" s="185"/>
      <c r="C7" s="185">
        <v>1</v>
      </c>
      <c r="D7" s="193" t="s">
        <v>66</v>
      </c>
      <c r="E7" s="185">
        <v>3</v>
      </c>
      <c r="F7" s="185">
        <v>4</v>
      </c>
      <c r="G7" s="193" t="s">
        <v>82</v>
      </c>
      <c r="H7" s="185">
        <v>6</v>
      </c>
      <c r="I7" s="185">
        <v>7</v>
      </c>
      <c r="J7" s="193" t="s">
        <v>94</v>
      </c>
      <c r="K7" s="185">
        <v>9</v>
      </c>
      <c r="L7" s="185">
        <v>10</v>
      </c>
      <c r="M7" s="193" t="s">
        <v>103</v>
      </c>
      <c r="N7" s="185">
        <v>12</v>
      </c>
      <c r="O7" s="185">
        <v>13</v>
      </c>
      <c r="P7" s="193" t="s">
        <v>112</v>
      </c>
      <c r="Q7" s="185">
        <v>15</v>
      </c>
      <c r="R7" s="185">
        <v>16</v>
      </c>
      <c r="S7" s="193" t="s">
        <v>121</v>
      </c>
      <c r="T7" s="185">
        <v>18</v>
      </c>
      <c r="U7" s="185">
        <v>19</v>
      </c>
    </row>
    <row r="8" s="177" customFormat="1" ht="24" customHeight="1" spans="1:21">
      <c r="A8" s="194" t="s">
        <v>182</v>
      </c>
      <c r="B8" s="185">
        <v>1</v>
      </c>
      <c r="C8" s="195">
        <f>E8+G8+P8+Q8+S8+U8</f>
        <v>1340.89</v>
      </c>
      <c r="D8" s="195">
        <f>E8+F8+P8+Q8+R8+T8</f>
        <v>1651.39</v>
      </c>
      <c r="E8" s="195">
        <v>1061.01</v>
      </c>
      <c r="F8" s="195">
        <f>H8+J8+L8+N8</f>
        <v>590.38</v>
      </c>
      <c r="G8" s="195">
        <f>I8+K8+M8+O8</f>
        <v>279.88</v>
      </c>
      <c r="H8" s="195">
        <v>476.07</v>
      </c>
      <c r="I8" s="195">
        <v>240.31</v>
      </c>
      <c r="J8" s="195">
        <v>29.73</v>
      </c>
      <c r="K8" s="195">
        <v>1.37</v>
      </c>
      <c r="L8" s="195"/>
      <c r="M8" s="195"/>
      <c r="N8" s="206">
        <v>84.58</v>
      </c>
      <c r="O8" s="207">
        <v>38.2</v>
      </c>
      <c r="P8" s="207"/>
      <c r="Q8" s="207"/>
      <c r="R8" s="207"/>
      <c r="S8" s="207"/>
      <c r="T8" s="207"/>
      <c r="U8" s="207"/>
    </row>
    <row r="9" s="179" customFormat="1" ht="49" customHeight="1" spans="1:17">
      <c r="A9" s="196" t="s">
        <v>664</v>
      </c>
      <c r="B9" s="196"/>
      <c r="C9" s="196"/>
      <c r="D9" s="196"/>
      <c r="E9" s="196"/>
      <c r="F9" s="196"/>
      <c r="G9" s="196"/>
      <c r="H9" s="196"/>
      <c r="I9" s="196"/>
      <c r="J9" s="196"/>
      <c r="K9" s="196"/>
      <c r="L9" s="196"/>
      <c r="M9" s="196"/>
      <c r="N9" s="196"/>
      <c r="O9" s="196"/>
      <c r="P9" s="196"/>
      <c r="Q9" s="196"/>
    </row>
    <row r="10" s="177" customFormat="1" ht="18" customHeight="1" spans="1:17">
      <c r="A10" s="184"/>
      <c r="B10" s="184"/>
      <c r="C10" s="184"/>
      <c r="D10" s="184"/>
      <c r="E10" s="184"/>
      <c r="F10" s="184"/>
      <c r="G10" s="184"/>
      <c r="H10" s="184"/>
      <c r="I10" s="184"/>
      <c r="J10" s="198"/>
      <c r="Q10" s="209"/>
    </row>
    <row r="11" s="177" customFormat="1" ht="18" customHeight="1" spans="1:17">
      <c r="A11" s="184"/>
      <c r="B11" s="184"/>
      <c r="C11" s="184"/>
      <c r="D11" s="184"/>
      <c r="E11" s="184"/>
      <c r="F11" s="184"/>
      <c r="G11" s="184"/>
      <c r="H11" s="184"/>
      <c r="I11" s="184"/>
      <c r="J11" s="198"/>
      <c r="Q11" s="209"/>
    </row>
    <row r="12" s="180" customFormat="1" ht="26.25" customHeight="1" spans="10:10">
      <c r="J12" s="181"/>
    </row>
    <row r="13" s="180" customFormat="1" ht="26.25" customHeight="1" spans="10:10">
      <c r="J13" s="181"/>
    </row>
    <row r="14" s="180" customFormat="1" ht="26.25" customHeight="1" spans="10:10">
      <c r="J14" s="181"/>
    </row>
    <row r="15" s="180" customFormat="1" ht="26.25" customHeight="1" spans="10:10">
      <c r="J15" s="181"/>
    </row>
    <row r="16" s="180" customFormat="1" ht="26.25" customHeight="1" spans="10:10">
      <c r="J16" s="181"/>
    </row>
    <row r="17" s="180" customFormat="1" ht="26.25" customHeight="1" spans="10:10">
      <c r="J17" s="181"/>
    </row>
    <row r="18" s="180" customFormat="1" ht="26.25" customHeight="1" spans="10:10">
      <c r="J18" s="181"/>
    </row>
    <row r="19" s="180" customFormat="1" ht="26.25" customHeight="1" spans="10:10">
      <c r="J19" s="181"/>
    </row>
    <row r="20" s="180" customFormat="1" ht="26.25" customHeight="1" spans="10:10">
      <c r="J20" s="181"/>
    </row>
    <row r="21" s="180" customFormat="1" ht="26.25" customHeight="1" spans="10:10">
      <c r="J21" s="181"/>
    </row>
    <row r="22" s="180" customFormat="1" ht="26.25" customHeight="1" spans="10:10">
      <c r="J22" s="181"/>
    </row>
    <row r="23" s="180" customFormat="1" ht="26.25" customHeight="1" spans="10:10">
      <c r="J23" s="181"/>
    </row>
    <row r="24" s="180" customFormat="1" ht="26.25" customHeight="1" spans="10:10">
      <c r="J24" s="181"/>
    </row>
    <row r="25" s="180" customFormat="1" ht="26.25" customHeight="1" spans="10:10">
      <c r="J25" s="181"/>
    </row>
    <row r="26" s="180" customFormat="1" ht="26.25" customHeight="1" spans="10:10">
      <c r="J26" s="181"/>
    </row>
    <row r="27" s="180" customFormat="1" ht="26.25" customHeight="1" spans="10:10">
      <c r="J27" s="181"/>
    </row>
    <row r="28" s="180" customFormat="1" ht="26.25" customHeight="1" spans="10:10">
      <c r="J28" s="181"/>
    </row>
    <row r="29" s="180" customFormat="1" ht="26.25" customHeight="1" spans="10:10">
      <c r="J29" s="181"/>
    </row>
    <row r="30" s="180" customFormat="1" ht="26.25" customHeight="1" spans="10:10">
      <c r="J30" s="181"/>
    </row>
    <row r="31" s="180" customFormat="1" ht="26.25" customHeight="1" spans="10:10">
      <c r="J31" s="181"/>
    </row>
    <row r="32" s="180" customFormat="1" ht="26.25" customHeight="1" spans="10:10">
      <c r="J32" s="181"/>
    </row>
    <row r="33" s="180" customFormat="1" ht="26.25" customHeight="1" spans="10:10">
      <c r="J33" s="181"/>
    </row>
    <row r="34" s="180" customFormat="1" ht="26.25" customHeight="1" spans="10:10">
      <c r="J34" s="181"/>
    </row>
    <row r="35" s="180" customFormat="1" ht="26.25" customHeight="1" spans="10:10">
      <c r="J35" s="181"/>
    </row>
    <row r="36" s="180" customFormat="1" ht="26.25" customHeight="1" spans="10:10">
      <c r="J36" s="181"/>
    </row>
    <row r="37" s="180" customFormat="1" ht="26.25" customHeight="1" spans="10:10">
      <c r="J37" s="181"/>
    </row>
    <row r="38" s="180" customFormat="1" ht="26.25" customHeight="1" spans="10:10">
      <c r="J38" s="181"/>
    </row>
    <row r="39" s="180" customFormat="1" ht="26.25" customHeight="1" spans="10:10">
      <c r="J39" s="181"/>
    </row>
    <row r="40" s="180" customFormat="1" ht="26.25" customHeight="1" spans="10:10">
      <c r="J40" s="181"/>
    </row>
    <row r="41" s="180" customFormat="1" ht="26.25" customHeight="1" spans="10:10">
      <c r="J41" s="181"/>
    </row>
    <row r="42" s="180" customFormat="1" ht="26.25" customHeight="1" spans="10:10">
      <c r="J42" s="181"/>
    </row>
    <row r="43" s="180" customFormat="1" ht="26.25" customHeight="1" spans="10:10">
      <c r="J43" s="181"/>
    </row>
    <row r="44" s="180" customFormat="1" ht="26.25" customHeight="1" spans="10:10">
      <c r="J44" s="181"/>
    </row>
    <row r="45" s="180" customFormat="1" ht="26.25" customHeight="1" spans="10:10">
      <c r="J45" s="181"/>
    </row>
    <row r="46" s="180" customFormat="1" ht="26.25" customHeight="1" spans="10:10">
      <c r="J46" s="181"/>
    </row>
    <row r="47" s="180" customFormat="1" ht="26.25" customHeight="1" spans="10:10">
      <c r="J47" s="181"/>
    </row>
    <row r="48" s="180" customFormat="1" ht="26.25" customHeight="1" spans="10:10">
      <c r="J48" s="181"/>
    </row>
    <row r="49" s="180" customFormat="1" ht="26.25" customHeight="1" spans="10:10">
      <c r="J49" s="181"/>
    </row>
    <row r="50" s="180" customFormat="1" ht="26.25" customHeight="1" spans="10:10">
      <c r="J50" s="181"/>
    </row>
    <row r="51" s="180" customFormat="1" ht="26.25" customHeight="1" spans="10:10">
      <c r="J51" s="181"/>
    </row>
    <row r="52" s="180" customFormat="1" ht="26.25" customHeight="1" spans="10:10">
      <c r="J52" s="181"/>
    </row>
    <row r="53" s="180" customFormat="1" ht="26.25" customHeight="1" spans="10:10">
      <c r="J53" s="181"/>
    </row>
    <row r="54" s="180" customFormat="1" ht="26.25" customHeight="1" spans="10:10">
      <c r="J54" s="181"/>
    </row>
    <row r="55" s="180" customFormat="1" ht="26.25" customHeight="1" spans="10:10">
      <c r="J55" s="181"/>
    </row>
    <row r="56" s="180" customFormat="1" ht="26.25" customHeight="1" spans="10:10">
      <c r="J56" s="181"/>
    </row>
    <row r="57" s="180" customFormat="1" ht="26.25" customHeight="1" spans="10:10">
      <c r="J57" s="181"/>
    </row>
    <row r="58" s="180" customFormat="1" ht="26.25" customHeight="1" spans="10:10">
      <c r="J58" s="181"/>
    </row>
    <row r="59" s="180" customFormat="1" ht="26.25" customHeight="1" spans="10:10">
      <c r="J59" s="181"/>
    </row>
    <row r="60" s="180" customFormat="1" ht="26.25" customHeight="1" spans="10:10">
      <c r="J60" s="181"/>
    </row>
    <row r="61" s="180" customFormat="1" ht="26.25" customHeight="1" spans="10:10">
      <c r="J61" s="181"/>
    </row>
    <row r="62" s="180" customFormat="1" ht="26.25" customHeight="1" spans="10:10">
      <c r="J62" s="181"/>
    </row>
    <row r="63" s="180" customFormat="1" ht="26.25" customHeight="1" spans="10:10">
      <c r="J63" s="181"/>
    </row>
    <row r="64" s="180" customFormat="1" ht="26.25" customHeight="1" spans="10:10">
      <c r="J64" s="181"/>
    </row>
    <row r="65" s="180" customFormat="1" ht="26.25" customHeight="1" spans="10:10">
      <c r="J65" s="181"/>
    </row>
    <row r="66" s="180" customFormat="1" ht="26.25" customHeight="1" spans="10:10">
      <c r="J66" s="181"/>
    </row>
    <row r="67" s="180" customFormat="1" ht="26.25" customHeight="1" spans="10:10">
      <c r="J67" s="181"/>
    </row>
    <row r="68" s="180" customFormat="1" ht="26.25" customHeight="1" spans="10:10">
      <c r="J68" s="181"/>
    </row>
    <row r="69" s="180" customFormat="1" ht="26.25" customHeight="1" spans="10:10">
      <c r="J69" s="181"/>
    </row>
    <row r="70" s="180" customFormat="1" ht="26.25" customHeight="1" spans="10:10">
      <c r="J70" s="181"/>
    </row>
    <row r="71" s="180" customFormat="1" ht="26.25" customHeight="1" spans="10:10">
      <c r="J71" s="181"/>
    </row>
    <row r="72" s="180" customFormat="1" ht="26.25" customHeight="1" spans="10:10">
      <c r="J72" s="181"/>
    </row>
    <row r="73" s="180" customFormat="1" ht="26.25" customHeight="1" spans="10:10">
      <c r="J73" s="181"/>
    </row>
    <row r="74" s="180" customFormat="1" ht="26.25" customHeight="1" spans="10:10">
      <c r="J74" s="181"/>
    </row>
    <row r="75" s="180" customFormat="1" ht="26.25" customHeight="1" spans="10:10">
      <c r="J75" s="181"/>
    </row>
    <row r="76" s="180" customFormat="1" ht="26.25" customHeight="1" spans="10:10">
      <c r="J76" s="181"/>
    </row>
    <row r="77" s="180" customFormat="1" ht="26.25" customHeight="1" spans="10:10">
      <c r="J77" s="181"/>
    </row>
    <row r="78" s="180" customFormat="1" ht="26.25" customHeight="1" spans="10:10">
      <c r="J78" s="181"/>
    </row>
    <row r="79" s="180" customFormat="1" ht="26.25" customHeight="1" spans="10:10">
      <c r="J79" s="181"/>
    </row>
    <row r="80" s="180" customFormat="1" ht="26.25" customHeight="1" spans="10:10">
      <c r="J80" s="181"/>
    </row>
    <row r="81" s="180" customFormat="1" ht="26.25" customHeight="1" spans="10:10">
      <c r="J81" s="181"/>
    </row>
    <row r="82" s="180" customFormat="1" ht="26.25" customHeight="1" spans="10:10">
      <c r="J82" s="181"/>
    </row>
    <row r="83" s="180" customFormat="1" ht="26.25" customHeight="1" spans="10:10">
      <c r="J83" s="181"/>
    </row>
    <row r="84" s="180" customFormat="1" ht="26.25" customHeight="1" spans="10:10">
      <c r="J84" s="181"/>
    </row>
    <row r="85" s="180" customFormat="1" ht="26.25" customHeight="1" spans="10:10">
      <c r="J85" s="181"/>
    </row>
    <row r="86" s="180" customFormat="1" ht="26.25" customHeight="1" spans="10:10">
      <c r="J86" s="181"/>
    </row>
    <row r="87" s="180" customFormat="1" ht="26.25" customHeight="1" spans="10:10">
      <c r="J87" s="181"/>
    </row>
    <row r="88" s="180" customFormat="1" ht="26.25" customHeight="1" spans="10:10">
      <c r="J88" s="181"/>
    </row>
    <row r="89" s="180" customFormat="1" ht="26.25" customHeight="1" spans="10:10">
      <c r="J89" s="181"/>
    </row>
    <row r="90" s="180" customFormat="1" ht="26.25" customHeight="1" spans="10:10">
      <c r="J90" s="181"/>
    </row>
    <row r="91" s="180" customFormat="1" ht="26.25" customHeight="1" spans="10:10">
      <c r="J91" s="181"/>
    </row>
    <row r="92" s="180" customFormat="1" ht="26.25" customHeight="1" spans="10:10">
      <c r="J92" s="181"/>
    </row>
    <row r="93" s="180" customFormat="1" ht="26.25" customHeight="1" spans="10:10">
      <c r="J93" s="181"/>
    </row>
    <row r="94" s="180" customFormat="1" ht="26.25" customHeight="1" spans="10:10">
      <c r="J94" s="181"/>
    </row>
    <row r="95" s="180" customFormat="1" ht="26.25" customHeight="1" spans="10:10">
      <c r="J95" s="181"/>
    </row>
    <row r="96" s="180" customFormat="1" ht="26.25" customHeight="1" spans="10:10">
      <c r="J96" s="181"/>
    </row>
    <row r="97" s="180" customFormat="1" ht="26.25" customHeight="1" spans="10:10">
      <c r="J97" s="181"/>
    </row>
    <row r="98" s="180" customFormat="1" ht="26.25" customHeight="1" spans="10:10">
      <c r="J98" s="181"/>
    </row>
    <row r="99" s="180" customFormat="1" ht="26.25" customHeight="1" spans="10:10">
      <c r="J99" s="181"/>
    </row>
    <row r="100" s="180" customFormat="1" ht="26.25" customHeight="1" spans="10:10">
      <c r="J100" s="181"/>
    </row>
    <row r="101" s="180" customFormat="1" ht="26.25" customHeight="1" spans="10:10">
      <c r="J101" s="181"/>
    </row>
    <row r="102" s="180" customFormat="1" ht="26.25" customHeight="1" spans="10:10">
      <c r="J102" s="181"/>
    </row>
    <row r="103" s="180" customFormat="1" ht="26.25" customHeight="1" spans="10:10">
      <c r="J103" s="181"/>
    </row>
    <row r="104" s="180" customFormat="1" ht="26.25" customHeight="1" spans="10:10">
      <c r="J104" s="181"/>
    </row>
    <row r="105" s="180" customFormat="1" ht="26.25" customHeight="1" spans="10:10">
      <c r="J105" s="181"/>
    </row>
    <row r="106" s="180" customFormat="1" ht="26.25" customHeight="1" spans="10:10">
      <c r="J106" s="181"/>
    </row>
    <row r="107" s="180" customFormat="1" ht="26.25" customHeight="1" spans="10:10">
      <c r="J107" s="181"/>
    </row>
    <row r="108" s="180" customFormat="1" ht="26.25" customHeight="1" spans="10:10">
      <c r="J108" s="181"/>
    </row>
    <row r="109" s="180" customFormat="1" ht="26.25" customHeight="1" spans="10:10">
      <c r="J109" s="181"/>
    </row>
    <row r="110" s="180" customFormat="1" ht="26.25" customHeight="1" spans="10:10">
      <c r="J110" s="181"/>
    </row>
    <row r="111" s="180" customFormat="1" ht="26.25" customHeight="1" spans="10:10">
      <c r="J111" s="181"/>
    </row>
    <row r="112" s="180" customFormat="1" ht="26.25" customHeight="1" spans="10:10">
      <c r="J112" s="181"/>
    </row>
    <row r="113" s="180" customFormat="1" ht="26.25" customHeight="1" spans="10:10">
      <c r="J113" s="181"/>
    </row>
    <row r="114" s="180" customFormat="1" ht="26.25" customHeight="1" spans="10:10">
      <c r="J114" s="181"/>
    </row>
    <row r="115" s="180" customFormat="1" ht="26.25" customHeight="1" spans="10:10">
      <c r="J115" s="181"/>
    </row>
    <row r="116" s="180" customFormat="1" ht="26.25" customHeight="1" spans="10:10">
      <c r="J116" s="181"/>
    </row>
    <row r="117" s="180" customFormat="1" ht="26.25" customHeight="1" spans="10:10">
      <c r="J117" s="181"/>
    </row>
    <row r="118" s="180" customFormat="1" ht="26.25" customHeight="1" spans="10:10">
      <c r="J118" s="181"/>
    </row>
    <row r="119" s="180" customFormat="1" ht="26.25" customHeight="1" spans="10:10">
      <c r="J119" s="181"/>
    </row>
    <row r="120" s="180" customFormat="1" ht="26.25" customHeight="1" spans="10:10">
      <c r="J120" s="181"/>
    </row>
    <row r="121" s="180" customFormat="1" ht="26.25" customHeight="1" spans="10:10">
      <c r="J121" s="181"/>
    </row>
    <row r="122" s="180" customFormat="1" ht="26.25" customHeight="1" spans="10:10">
      <c r="J122" s="181"/>
    </row>
    <row r="123" s="180" customFormat="1" ht="26.25" customHeight="1" spans="10:10">
      <c r="J123" s="181"/>
    </row>
    <row r="124" s="180" customFormat="1" ht="26.25" customHeight="1" spans="10:10">
      <c r="J124" s="181"/>
    </row>
    <row r="125" s="180" customFormat="1" ht="26.25" customHeight="1" spans="10:10">
      <c r="J125" s="181"/>
    </row>
    <row r="126" s="180" customFormat="1" ht="26.25" customHeight="1" spans="10:10">
      <c r="J126" s="181"/>
    </row>
    <row r="127" s="180" customFormat="1" ht="26.25" customHeight="1" spans="10:10">
      <c r="J127" s="181"/>
    </row>
    <row r="128" s="180" customFormat="1" ht="26.25" customHeight="1" spans="10:10">
      <c r="J128" s="181"/>
    </row>
    <row r="129" s="180" customFormat="1" ht="26.25" customHeight="1" spans="10:10">
      <c r="J129" s="181"/>
    </row>
    <row r="130" s="180" customFormat="1" ht="26.25" customHeight="1" spans="10:10">
      <c r="J130" s="181"/>
    </row>
    <row r="131" s="180" customFormat="1" ht="26.25" customHeight="1" spans="10:10">
      <c r="J131" s="181"/>
    </row>
    <row r="132" s="180" customFormat="1" ht="26.25" customHeight="1" spans="10:10">
      <c r="J132" s="181"/>
    </row>
    <row r="133" s="180" customFormat="1" ht="26.25" customHeight="1" spans="10:10">
      <c r="J133" s="181"/>
    </row>
    <row r="134" s="180" customFormat="1" ht="26.25" customHeight="1" spans="10:10">
      <c r="J134" s="181"/>
    </row>
    <row r="135" s="180" customFormat="1" ht="26.25" customHeight="1" spans="10:10">
      <c r="J135" s="181"/>
    </row>
    <row r="136" s="180" customFormat="1" ht="26.25" customHeight="1" spans="10:10">
      <c r="J136" s="181"/>
    </row>
    <row r="137" s="180" customFormat="1" ht="26.25" customHeight="1" spans="10:10">
      <c r="J137" s="181"/>
    </row>
    <row r="138" s="180" customFormat="1" ht="26.25" customHeight="1" spans="10:10">
      <c r="J138" s="181"/>
    </row>
    <row r="139" s="180" customFormat="1" ht="26.25" customHeight="1" spans="10:10">
      <c r="J139" s="181"/>
    </row>
    <row r="140" s="180" customFormat="1" ht="26.25" customHeight="1" spans="10:10">
      <c r="J140" s="181"/>
    </row>
    <row r="141" s="180" customFormat="1" ht="26.25" customHeight="1" spans="10:10">
      <c r="J141" s="181"/>
    </row>
    <row r="142" s="180" customFormat="1" ht="26.25" customHeight="1" spans="10:10">
      <c r="J142" s="181"/>
    </row>
    <row r="143" s="180" customFormat="1" ht="26.25" customHeight="1" spans="10:10">
      <c r="J143" s="181"/>
    </row>
    <row r="144" s="180" customFormat="1" ht="26.25" customHeight="1" spans="10:10">
      <c r="J144" s="181"/>
    </row>
    <row r="145" s="180" customFormat="1" ht="26.25" customHeight="1" spans="10:10">
      <c r="J145" s="181"/>
    </row>
    <row r="146" s="180" customFormat="1" ht="26.25" customHeight="1" spans="10:10">
      <c r="J146" s="181"/>
    </row>
    <row r="147" s="180" customFormat="1" ht="26.25" customHeight="1" spans="10:10">
      <c r="J147" s="181"/>
    </row>
    <row r="148" s="180" customFormat="1" ht="26.25" customHeight="1" spans="10:10">
      <c r="J148" s="181"/>
    </row>
    <row r="149" s="180" customFormat="1" ht="26.25" customHeight="1" spans="10:10">
      <c r="J149" s="181"/>
    </row>
    <row r="150" s="180" customFormat="1" ht="26.25" customHeight="1" spans="10:10">
      <c r="J150" s="181"/>
    </row>
    <row r="151" s="180" customFormat="1" ht="26.25" customHeight="1" spans="10:10">
      <c r="J151" s="181"/>
    </row>
    <row r="152" s="180" customFormat="1" ht="26.25" customHeight="1" spans="10:10">
      <c r="J152" s="181"/>
    </row>
    <row r="153" s="180" customFormat="1" ht="19.9" customHeight="1" spans="10:10">
      <c r="J153" s="181"/>
    </row>
    <row r="154" s="180" customFormat="1" ht="19.9" customHeight="1" spans="10:10">
      <c r="J154" s="181"/>
    </row>
    <row r="155" s="180" customFormat="1" ht="19.9" customHeight="1" spans="10:10">
      <c r="J155" s="181"/>
    </row>
    <row r="156" s="180" customFormat="1" ht="19.9" customHeight="1" spans="10:10">
      <c r="J156" s="181"/>
    </row>
  </sheetData>
  <mergeCells count="19">
    <mergeCell ref="A1:U1"/>
    <mergeCell ref="T2:U2"/>
    <mergeCell ref="T3:U3"/>
    <mergeCell ref="F4:O4"/>
    <mergeCell ref="F5:G5"/>
    <mergeCell ref="H5:I5"/>
    <mergeCell ref="J5:K5"/>
    <mergeCell ref="L5:M5"/>
    <mergeCell ref="N5:O5"/>
    <mergeCell ref="A9:Q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F20"/>
  <sheetViews>
    <sheetView topLeftCell="A6" workbookViewId="0">
      <selection activeCell="D13" sqref="D13"/>
    </sheetView>
  </sheetViews>
  <sheetFormatPr defaultColWidth="9" defaultRowHeight="13.5" outlineLevelCol="5"/>
  <cols>
    <col min="1" max="1" width="18.5" style="74" customWidth="1"/>
    <col min="2" max="2" width="16.625" style="74" customWidth="1"/>
    <col min="3" max="3" width="9.625" style="74" customWidth="1"/>
    <col min="4" max="4" width="90.625" style="74" customWidth="1"/>
    <col min="5" max="16384" width="9" style="74"/>
  </cols>
  <sheetData>
    <row r="2" s="74" customFormat="1" ht="29.5" customHeight="1" spans="1:4">
      <c r="A2" s="152" t="s">
        <v>665</v>
      </c>
      <c r="B2" s="153"/>
      <c r="C2" s="153"/>
      <c r="D2" s="153"/>
    </row>
    <row r="3" s="74" customFormat="1" ht="21" customHeight="1" spans="1:4">
      <c r="A3" s="154"/>
      <c r="B3" s="155"/>
      <c r="C3" s="155"/>
      <c r="D3" s="156" t="s">
        <v>666</v>
      </c>
    </row>
    <row r="4" s="75" customFormat="1" ht="35" customHeight="1" spans="1:6">
      <c r="A4" s="157" t="s">
        <v>667</v>
      </c>
      <c r="B4" s="157"/>
      <c r="C4" s="85"/>
      <c r="D4" s="156" t="s">
        <v>57</v>
      </c>
      <c r="E4" s="85"/>
      <c r="F4" s="158"/>
    </row>
    <row r="5" s="74" customFormat="1" ht="409" customHeight="1" spans="1:4">
      <c r="A5" s="159" t="s">
        <v>668</v>
      </c>
      <c r="B5" s="160" t="s">
        <v>669</v>
      </c>
      <c r="C5" s="161"/>
      <c r="D5" s="162" t="s">
        <v>670</v>
      </c>
    </row>
    <row r="6" s="74" customFormat="1" ht="81" customHeight="1" spans="1:4">
      <c r="A6" s="163"/>
      <c r="B6" s="160" t="s">
        <v>671</v>
      </c>
      <c r="C6" s="161"/>
      <c r="D6" s="164" t="s">
        <v>672</v>
      </c>
    </row>
    <row r="7" s="74" customFormat="1" ht="51" customHeight="1" spans="1:4">
      <c r="A7" s="163"/>
      <c r="B7" s="160" t="s">
        <v>673</v>
      </c>
      <c r="C7" s="161"/>
      <c r="D7" s="165" t="s">
        <v>674</v>
      </c>
    </row>
    <row r="8" s="74" customFormat="1" ht="51" customHeight="1" spans="1:4">
      <c r="A8" s="163"/>
      <c r="B8" s="160" t="s">
        <v>675</v>
      </c>
      <c r="C8" s="161"/>
      <c r="D8" s="164" t="s">
        <v>676</v>
      </c>
    </row>
    <row r="9" s="74" customFormat="1" ht="105" customHeight="1" spans="1:4">
      <c r="A9" s="166"/>
      <c r="B9" s="160" t="s">
        <v>677</v>
      </c>
      <c r="C9" s="161"/>
      <c r="D9" s="167" t="s">
        <v>678</v>
      </c>
    </row>
    <row r="10" s="74" customFormat="1" ht="57" customHeight="1" spans="1:4">
      <c r="A10" s="159" t="s">
        <v>679</v>
      </c>
      <c r="B10" s="160" t="s">
        <v>680</v>
      </c>
      <c r="C10" s="161"/>
      <c r="D10" s="167" t="s">
        <v>681</v>
      </c>
    </row>
    <row r="11" s="74" customFormat="1" ht="57" customHeight="1" spans="1:4">
      <c r="A11" s="163"/>
      <c r="B11" s="159" t="s">
        <v>682</v>
      </c>
      <c r="C11" s="168" t="s">
        <v>683</v>
      </c>
      <c r="D11" s="164" t="s">
        <v>684</v>
      </c>
    </row>
    <row r="12" s="74" customFormat="1" ht="75" customHeight="1" spans="1:4">
      <c r="A12" s="166"/>
      <c r="B12" s="166"/>
      <c r="C12" s="168" t="s">
        <v>685</v>
      </c>
      <c r="D12" s="164" t="s">
        <v>686</v>
      </c>
    </row>
    <row r="13" s="74" customFormat="1" ht="60" customHeight="1" spans="1:6">
      <c r="A13" s="160" t="s">
        <v>687</v>
      </c>
      <c r="B13" s="169"/>
      <c r="C13" s="161"/>
      <c r="D13" s="164" t="s">
        <v>688</v>
      </c>
      <c r="E13" s="170"/>
      <c r="F13" s="170"/>
    </row>
    <row r="14" s="74" customFormat="1" ht="150" customHeight="1" spans="1:4">
      <c r="A14" s="160" t="s">
        <v>689</v>
      </c>
      <c r="B14" s="169"/>
      <c r="C14" s="161"/>
      <c r="D14" s="165" t="s">
        <v>690</v>
      </c>
    </row>
    <row r="15" s="74" customFormat="1" ht="60" customHeight="1" spans="1:4">
      <c r="A15" s="160" t="s">
        <v>691</v>
      </c>
      <c r="B15" s="169"/>
      <c r="C15" s="161"/>
      <c r="D15" s="164" t="s">
        <v>692</v>
      </c>
    </row>
    <row r="16" s="74" customFormat="1" ht="60" customHeight="1" spans="1:4">
      <c r="A16" s="171" t="s">
        <v>693</v>
      </c>
      <c r="B16" s="172"/>
      <c r="C16" s="173"/>
      <c r="D16" s="174" t="s">
        <v>694</v>
      </c>
    </row>
    <row r="17" s="74" customFormat="1" ht="60" customHeight="1" spans="1:4">
      <c r="A17" s="171" t="s">
        <v>695</v>
      </c>
      <c r="B17" s="172"/>
      <c r="C17" s="173"/>
      <c r="D17" s="175" t="s">
        <v>696</v>
      </c>
    </row>
    <row r="19" s="74" customFormat="1" ht="28" customHeight="1" spans="1:4">
      <c r="A19" s="176" t="s">
        <v>697</v>
      </c>
      <c r="B19" s="176"/>
      <c r="C19" s="176"/>
      <c r="D19" s="176"/>
    </row>
    <row r="20" s="74" customFormat="1" spans="1:4">
      <c r="A20" s="176" t="s">
        <v>698</v>
      </c>
      <c r="B20" s="176"/>
      <c r="C20" s="176"/>
      <c r="D20" s="176"/>
    </row>
  </sheetData>
  <mergeCells count="18">
    <mergeCell ref="A2:D2"/>
    <mergeCell ref="A4:B4"/>
    <mergeCell ref="B5:C5"/>
    <mergeCell ref="B6:C6"/>
    <mergeCell ref="B7:C7"/>
    <mergeCell ref="B8:C8"/>
    <mergeCell ref="B9:C9"/>
    <mergeCell ref="B10:C10"/>
    <mergeCell ref="A13:C13"/>
    <mergeCell ref="A14:C14"/>
    <mergeCell ref="A15:C15"/>
    <mergeCell ref="A16:C16"/>
    <mergeCell ref="A17:C17"/>
    <mergeCell ref="A19:D19"/>
    <mergeCell ref="A20:D20"/>
    <mergeCell ref="A5:A9"/>
    <mergeCell ref="A10:A12"/>
    <mergeCell ref="B11:B12"/>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J44"/>
  <sheetViews>
    <sheetView topLeftCell="A16" workbookViewId="0">
      <selection activeCell="E17" sqref="E17"/>
    </sheetView>
  </sheetViews>
  <sheetFormatPr defaultColWidth="9" defaultRowHeight="13.5"/>
  <cols>
    <col min="1" max="1" width="17.1833333333333" style="82" customWidth="1"/>
    <col min="2" max="2" width="15.45" style="82" customWidth="1"/>
    <col min="3" max="3" width="13.45" style="82" customWidth="1"/>
    <col min="4" max="4" width="12.1833333333333" style="82" customWidth="1"/>
    <col min="5" max="5" width="12.6333333333333" style="82" customWidth="1"/>
    <col min="6" max="6" width="14.4583333333333" style="82" customWidth="1"/>
    <col min="7" max="7" width="14.3666666666667" style="82" customWidth="1"/>
    <col min="8" max="8" width="14.1833333333333" style="82" customWidth="1"/>
    <col min="9" max="9" width="13.725" style="82" customWidth="1"/>
    <col min="10" max="10" width="18.725" style="82" customWidth="1"/>
    <col min="11" max="16384" width="9" style="74"/>
  </cols>
  <sheetData>
    <row r="2" s="74" customFormat="1" ht="33" customHeight="1" spans="1:10">
      <c r="A2" s="83" t="s">
        <v>699</v>
      </c>
      <c r="B2" s="83"/>
      <c r="C2" s="83"/>
      <c r="D2" s="83"/>
      <c r="E2" s="83"/>
      <c r="F2" s="83"/>
      <c r="G2" s="83"/>
      <c r="H2" s="83"/>
      <c r="I2" s="83"/>
      <c r="J2" s="83"/>
    </row>
    <row r="3" s="75" customFormat="1" ht="29" customHeight="1" spans="1:10">
      <c r="A3" s="84"/>
      <c r="B3" s="84"/>
      <c r="C3" s="85"/>
      <c r="D3" s="86"/>
      <c r="E3" s="85"/>
      <c r="F3" s="85"/>
      <c r="G3" s="87"/>
      <c r="H3" s="88"/>
      <c r="I3" s="88"/>
      <c r="J3" s="88" t="s">
        <v>700</v>
      </c>
    </row>
    <row r="4" s="74" customFormat="1" ht="30" customHeight="1" spans="1:10">
      <c r="A4" s="89" t="s">
        <v>701</v>
      </c>
      <c r="B4" s="90" t="s">
        <v>702</v>
      </c>
      <c r="C4" s="91"/>
      <c r="D4" s="91"/>
      <c r="E4" s="91"/>
      <c r="F4" s="91"/>
      <c r="G4" s="91"/>
      <c r="H4" s="91"/>
      <c r="I4" s="100"/>
      <c r="J4" s="89" t="s">
        <v>57</v>
      </c>
    </row>
    <row r="5" s="74" customFormat="1" ht="32.15" customHeight="1" spans="1:10">
      <c r="A5" s="89" t="s">
        <v>703</v>
      </c>
      <c r="B5" s="89"/>
      <c r="C5" s="89"/>
      <c r="D5" s="89"/>
      <c r="E5" s="89"/>
      <c r="F5" s="89"/>
      <c r="G5" s="89"/>
      <c r="H5" s="89"/>
      <c r="I5" s="89"/>
      <c r="J5" s="89" t="s">
        <v>704</v>
      </c>
    </row>
    <row r="6" s="74" customFormat="1" ht="205" customHeight="1" spans="1:10">
      <c r="A6" s="89" t="s">
        <v>705</v>
      </c>
      <c r="B6" s="92" t="s">
        <v>706</v>
      </c>
      <c r="C6" s="67" t="s">
        <v>707</v>
      </c>
      <c r="D6" s="68"/>
      <c r="E6" s="68"/>
      <c r="F6" s="68"/>
      <c r="G6" s="68"/>
      <c r="H6" s="68"/>
      <c r="I6" s="69"/>
      <c r="J6" s="92"/>
    </row>
    <row r="7" s="74" customFormat="1" ht="215" customHeight="1" spans="1:10">
      <c r="A7" s="89"/>
      <c r="B7" s="92" t="s">
        <v>708</v>
      </c>
      <c r="C7" s="67" t="s">
        <v>709</v>
      </c>
      <c r="D7" s="68"/>
      <c r="E7" s="68"/>
      <c r="F7" s="68"/>
      <c r="G7" s="68"/>
      <c r="H7" s="68"/>
      <c r="I7" s="69"/>
      <c r="J7" s="92"/>
    </row>
    <row r="8" s="74" customFormat="1" ht="32.15" customHeight="1" spans="1:10">
      <c r="A8" s="93" t="s">
        <v>710</v>
      </c>
      <c r="B8" s="93"/>
      <c r="C8" s="93"/>
      <c r="D8" s="93"/>
      <c r="E8" s="93"/>
      <c r="F8" s="93"/>
      <c r="G8" s="93"/>
      <c r="H8" s="93"/>
      <c r="I8" s="93"/>
      <c r="J8" s="93"/>
    </row>
    <row r="9" s="74" customFormat="1" ht="32.15" customHeight="1" spans="1:10">
      <c r="A9" s="92" t="s">
        <v>711</v>
      </c>
      <c r="B9" s="94" t="s">
        <v>712</v>
      </c>
      <c r="C9" s="94"/>
      <c r="D9" s="94"/>
      <c r="E9" s="94"/>
      <c r="F9" s="94"/>
      <c r="G9" s="95" t="s">
        <v>713</v>
      </c>
      <c r="H9" s="95"/>
      <c r="I9" s="95"/>
      <c r="J9" s="95"/>
    </row>
    <row r="10" s="74" customFormat="1" ht="93" customHeight="1" spans="1:10">
      <c r="A10" s="96" t="s">
        <v>714</v>
      </c>
      <c r="B10" s="67" t="s">
        <v>715</v>
      </c>
      <c r="C10" s="68"/>
      <c r="D10" s="68"/>
      <c r="E10" s="68"/>
      <c r="F10" s="68"/>
      <c r="G10" s="67" t="s">
        <v>716</v>
      </c>
      <c r="H10" s="68"/>
      <c r="I10" s="68"/>
      <c r="J10" s="68"/>
    </row>
    <row r="11" s="74" customFormat="1" ht="117" customHeight="1" spans="1:10">
      <c r="A11" s="96" t="s">
        <v>717</v>
      </c>
      <c r="B11" s="67" t="s">
        <v>715</v>
      </c>
      <c r="C11" s="68"/>
      <c r="D11" s="68"/>
      <c r="E11" s="68"/>
      <c r="F11" s="68"/>
      <c r="G11" s="67" t="s">
        <v>718</v>
      </c>
      <c r="H11" s="68"/>
      <c r="I11" s="68"/>
      <c r="J11" s="68"/>
    </row>
    <row r="12" s="74" customFormat="1" ht="32.15" customHeight="1" spans="1:10">
      <c r="A12" s="97" t="s">
        <v>719</v>
      </c>
      <c r="B12" s="97"/>
      <c r="C12" s="97"/>
      <c r="D12" s="97"/>
      <c r="E12" s="97"/>
      <c r="F12" s="97"/>
      <c r="G12" s="97"/>
      <c r="H12" s="97"/>
      <c r="I12" s="97"/>
      <c r="J12" s="97"/>
    </row>
    <row r="13" s="74" customFormat="1" ht="32.15" customHeight="1" spans="1:10">
      <c r="A13" s="92" t="s">
        <v>720</v>
      </c>
      <c r="B13" s="92" t="s">
        <v>721</v>
      </c>
      <c r="C13" s="98" t="s">
        <v>722</v>
      </c>
      <c r="D13" s="99"/>
      <c r="E13" s="90" t="s">
        <v>723</v>
      </c>
      <c r="F13" s="91"/>
      <c r="G13" s="100"/>
      <c r="H13" s="101" t="s">
        <v>724</v>
      </c>
      <c r="I13" s="139" t="s">
        <v>725</v>
      </c>
      <c r="J13" s="101" t="s">
        <v>726</v>
      </c>
    </row>
    <row r="14" s="74" customFormat="1" ht="32.15" customHeight="1" spans="1:10">
      <c r="A14" s="92"/>
      <c r="B14" s="92"/>
      <c r="C14" s="102"/>
      <c r="D14" s="103"/>
      <c r="E14" s="92" t="s">
        <v>727</v>
      </c>
      <c r="F14" s="92" t="s">
        <v>728</v>
      </c>
      <c r="G14" s="92" t="s">
        <v>729</v>
      </c>
      <c r="H14" s="104"/>
      <c r="I14" s="104"/>
      <c r="J14" s="140"/>
    </row>
    <row r="15" s="76" customFormat="1" ht="90" customHeight="1" spans="1:10">
      <c r="A15" s="105" t="s">
        <v>730</v>
      </c>
      <c r="B15" s="106" t="s">
        <v>731</v>
      </c>
      <c r="C15" s="67" t="s">
        <v>732</v>
      </c>
      <c r="D15" s="68"/>
      <c r="E15" s="107">
        <v>5</v>
      </c>
      <c r="F15" s="107">
        <v>5</v>
      </c>
      <c r="G15" s="108"/>
      <c r="H15" s="108">
        <v>4.4</v>
      </c>
      <c r="I15" s="141">
        <v>0.88</v>
      </c>
      <c r="J15" s="142"/>
    </row>
    <row r="16" s="77" customFormat="1" ht="41" customHeight="1" spans="1:10">
      <c r="A16" s="109" t="s">
        <v>733</v>
      </c>
      <c r="B16" s="110" t="s">
        <v>731</v>
      </c>
      <c r="C16" s="67" t="s">
        <v>734</v>
      </c>
      <c r="D16" s="68"/>
      <c r="E16" s="107">
        <v>3.6</v>
      </c>
      <c r="F16" s="107">
        <v>3.6</v>
      </c>
      <c r="G16" s="107"/>
      <c r="H16" s="111">
        <v>3.6</v>
      </c>
      <c r="I16" s="143">
        <v>1</v>
      </c>
      <c r="J16" s="111"/>
    </row>
    <row r="17" s="78" customFormat="1" ht="66" customHeight="1" spans="1:10">
      <c r="A17" s="105" t="s">
        <v>735</v>
      </c>
      <c r="B17" s="106" t="s">
        <v>736</v>
      </c>
      <c r="C17" s="67" t="s">
        <v>737</v>
      </c>
      <c r="D17" s="68"/>
      <c r="E17" s="107">
        <v>60</v>
      </c>
      <c r="F17" s="107">
        <v>60</v>
      </c>
      <c r="G17" s="108"/>
      <c r="H17" s="112">
        <v>60</v>
      </c>
      <c r="I17" s="144">
        <v>1</v>
      </c>
      <c r="J17" s="112"/>
    </row>
    <row r="18" s="74" customFormat="1" ht="58" customHeight="1" spans="1:10">
      <c r="A18" s="109" t="s">
        <v>738</v>
      </c>
      <c r="B18" s="110" t="s">
        <v>736</v>
      </c>
      <c r="C18" s="67" t="s">
        <v>739</v>
      </c>
      <c r="D18" s="68"/>
      <c r="E18" s="107">
        <v>290</v>
      </c>
      <c r="F18" s="107">
        <v>290</v>
      </c>
      <c r="G18" s="107"/>
      <c r="H18" s="111">
        <v>290</v>
      </c>
      <c r="I18" s="143">
        <v>1</v>
      </c>
      <c r="J18" s="145"/>
    </row>
    <row r="19" s="74" customFormat="1" ht="92" customHeight="1" spans="1:10">
      <c r="A19" s="105" t="s">
        <v>740</v>
      </c>
      <c r="B19" s="110" t="s">
        <v>736</v>
      </c>
      <c r="C19" s="67" t="s">
        <v>741</v>
      </c>
      <c r="D19" s="68"/>
      <c r="E19" s="107">
        <v>100</v>
      </c>
      <c r="F19" s="107">
        <v>100</v>
      </c>
      <c r="G19" s="107"/>
      <c r="H19" s="111">
        <v>100</v>
      </c>
      <c r="I19" s="143">
        <v>1</v>
      </c>
      <c r="J19" s="111"/>
    </row>
    <row r="20" s="74" customFormat="1" ht="69" customHeight="1" spans="1:10">
      <c r="A20" s="105" t="s">
        <v>742</v>
      </c>
      <c r="B20" s="110" t="s">
        <v>736</v>
      </c>
      <c r="C20" s="67" t="s">
        <v>743</v>
      </c>
      <c r="D20" s="68"/>
      <c r="E20" s="107">
        <v>130</v>
      </c>
      <c r="F20" s="107">
        <v>130</v>
      </c>
      <c r="G20" s="107"/>
      <c r="H20" s="111">
        <v>130</v>
      </c>
      <c r="I20" s="143">
        <v>1</v>
      </c>
      <c r="J20" s="145"/>
    </row>
    <row r="21" s="74" customFormat="1" ht="32.15" customHeight="1" spans="1:10">
      <c r="A21" s="97" t="s">
        <v>744</v>
      </c>
      <c r="B21" s="97"/>
      <c r="C21" s="97"/>
      <c r="D21" s="97"/>
      <c r="E21" s="97"/>
      <c r="F21" s="97"/>
      <c r="G21" s="97"/>
      <c r="H21" s="97"/>
      <c r="I21" s="97"/>
      <c r="J21" s="97"/>
    </row>
    <row r="22" s="79" customFormat="1" ht="32.15" customHeight="1" spans="1:10">
      <c r="A22" s="113" t="s">
        <v>745</v>
      </c>
      <c r="B22" s="114" t="s">
        <v>746</v>
      </c>
      <c r="C22" s="114" t="s">
        <v>747</v>
      </c>
      <c r="D22" s="113" t="s">
        <v>748</v>
      </c>
      <c r="E22" s="115" t="s">
        <v>749</v>
      </c>
      <c r="F22" s="115" t="s">
        <v>750</v>
      </c>
      <c r="G22" s="115" t="s">
        <v>751</v>
      </c>
      <c r="H22" s="116" t="s">
        <v>752</v>
      </c>
      <c r="I22" s="146"/>
      <c r="J22" s="147"/>
    </row>
    <row r="23" s="79" customFormat="1" ht="32.15" customHeight="1" spans="1:10">
      <c r="A23" s="117" t="s">
        <v>753</v>
      </c>
      <c r="B23" s="118" t="s">
        <v>754</v>
      </c>
      <c r="C23" s="119" t="s">
        <v>755</v>
      </c>
      <c r="D23" s="119" t="s">
        <v>756</v>
      </c>
      <c r="E23" s="115" t="s">
        <v>757</v>
      </c>
      <c r="F23" s="115" t="s">
        <v>758</v>
      </c>
      <c r="G23" s="115" t="s">
        <v>759</v>
      </c>
      <c r="H23" s="116"/>
      <c r="I23" s="146"/>
      <c r="J23" s="147"/>
    </row>
    <row r="24" s="79" customFormat="1" ht="29" customHeight="1" spans="1:10">
      <c r="A24" s="120"/>
      <c r="B24" s="118"/>
      <c r="C24" s="119" t="s">
        <v>760</v>
      </c>
      <c r="D24" s="119" t="s">
        <v>756</v>
      </c>
      <c r="E24" s="115" t="s">
        <v>761</v>
      </c>
      <c r="F24" s="115" t="s">
        <v>758</v>
      </c>
      <c r="G24" s="115" t="s">
        <v>762</v>
      </c>
      <c r="H24" s="116"/>
      <c r="I24" s="146"/>
      <c r="J24" s="147"/>
    </row>
    <row r="25" s="80" customFormat="1" ht="24" customHeight="1" spans="1:10">
      <c r="A25" s="120"/>
      <c r="B25" s="117" t="s">
        <v>763</v>
      </c>
      <c r="C25" s="119" t="s">
        <v>764</v>
      </c>
      <c r="D25" s="119" t="s">
        <v>765</v>
      </c>
      <c r="E25" s="115" t="s">
        <v>766</v>
      </c>
      <c r="F25" s="115" t="s">
        <v>767</v>
      </c>
      <c r="G25" s="115" t="s">
        <v>768</v>
      </c>
      <c r="H25" s="116"/>
      <c r="I25" s="146"/>
      <c r="J25" s="147"/>
    </row>
    <row r="26" s="80" customFormat="1" ht="24" customHeight="1" spans="1:10">
      <c r="A26" s="120"/>
      <c r="B26" s="120"/>
      <c r="C26" s="119" t="s">
        <v>769</v>
      </c>
      <c r="D26" s="119" t="s">
        <v>765</v>
      </c>
      <c r="E26" s="115" t="s">
        <v>770</v>
      </c>
      <c r="F26" s="115" t="s">
        <v>767</v>
      </c>
      <c r="G26" s="115" t="s">
        <v>771</v>
      </c>
      <c r="H26" s="116"/>
      <c r="I26" s="146"/>
      <c r="J26" s="147"/>
    </row>
    <row r="27" s="80" customFormat="1" ht="24" customHeight="1" spans="1:10">
      <c r="A27" s="120"/>
      <c r="B27" s="121" t="s">
        <v>772</v>
      </c>
      <c r="C27" s="119" t="s">
        <v>773</v>
      </c>
      <c r="D27" s="119" t="s">
        <v>765</v>
      </c>
      <c r="E27" s="115" t="s">
        <v>766</v>
      </c>
      <c r="F27" s="115" t="s">
        <v>767</v>
      </c>
      <c r="G27" s="115" t="s">
        <v>768</v>
      </c>
      <c r="H27" s="116"/>
      <c r="I27" s="146"/>
      <c r="J27" s="147"/>
    </row>
    <row r="28" s="81" customFormat="1" ht="32.15" customHeight="1" spans="1:10">
      <c r="A28" s="120"/>
      <c r="B28" s="120"/>
      <c r="C28" s="119" t="s">
        <v>774</v>
      </c>
      <c r="D28" s="119" t="s">
        <v>765</v>
      </c>
      <c r="E28" s="115" t="s">
        <v>775</v>
      </c>
      <c r="F28" s="115" t="s">
        <v>767</v>
      </c>
      <c r="G28" s="115" t="s">
        <v>776</v>
      </c>
      <c r="H28" s="122"/>
      <c r="I28" s="148"/>
      <c r="J28" s="149"/>
    </row>
    <row r="29" s="81" customFormat="1" ht="32.15" customHeight="1" spans="1:10">
      <c r="A29" s="120"/>
      <c r="B29" s="123"/>
      <c r="C29" s="119" t="s">
        <v>777</v>
      </c>
      <c r="D29" s="119" t="s">
        <v>765</v>
      </c>
      <c r="E29" s="115" t="s">
        <v>775</v>
      </c>
      <c r="F29" s="115" t="s">
        <v>767</v>
      </c>
      <c r="G29" s="115" t="s">
        <v>778</v>
      </c>
      <c r="H29" s="122" t="s">
        <v>779</v>
      </c>
      <c r="I29" s="148"/>
      <c r="J29" s="149"/>
    </row>
    <row r="30" s="81" customFormat="1" ht="32.15" customHeight="1" spans="1:10">
      <c r="A30" s="120"/>
      <c r="B30" s="124" t="s">
        <v>780</v>
      </c>
      <c r="C30" s="119" t="s">
        <v>781</v>
      </c>
      <c r="D30" s="119" t="s">
        <v>765</v>
      </c>
      <c r="E30" s="115" t="s">
        <v>782</v>
      </c>
      <c r="F30" s="115" t="s">
        <v>767</v>
      </c>
      <c r="G30" s="115" t="s">
        <v>782</v>
      </c>
      <c r="H30" s="122"/>
      <c r="I30" s="148"/>
      <c r="J30" s="149"/>
    </row>
    <row r="31" s="81" customFormat="1" ht="32.15" customHeight="1" spans="1:10">
      <c r="A31" s="124" t="s">
        <v>783</v>
      </c>
      <c r="B31" s="125" t="s">
        <v>784</v>
      </c>
      <c r="C31" s="119" t="s">
        <v>785</v>
      </c>
      <c r="D31" s="119" t="s">
        <v>756</v>
      </c>
      <c r="E31" s="115" t="s">
        <v>786</v>
      </c>
      <c r="F31" s="115" t="s">
        <v>787</v>
      </c>
      <c r="G31" s="115" t="s">
        <v>788</v>
      </c>
      <c r="H31" s="122"/>
      <c r="I31" s="148"/>
      <c r="J31" s="149"/>
    </row>
    <row r="32" s="81" customFormat="1" ht="54" customHeight="1" spans="1:10">
      <c r="A32" s="118"/>
      <c r="B32" s="126" t="s">
        <v>789</v>
      </c>
      <c r="C32" s="119" t="s">
        <v>790</v>
      </c>
      <c r="D32" s="119" t="s">
        <v>765</v>
      </c>
      <c r="E32" s="115" t="s">
        <v>791</v>
      </c>
      <c r="F32" s="115" t="s">
        <v>767</v>
      </c>
      <c r="G32" s="115" t="s">
        <v>791</v>
      </c>
      <c r="H32" s="122"/>
      <c r="I32" s="148"/>
      <c r="J32" s="149"/>
    </row>
    <row r="33" s="81" customFormat="1" ht="42" customHeight="1" spans="1:10">
      <c r="A33" s="118"/>
      <c r="B33" s="127"/>
      <c r="C33" s="119" t="s">
        <v>792</v>
      </c>
      <c r="D33" s="119" t="s">
        <v>765</v>
      </c>
      <c r="E33" s="115" t="s">
        <v>793</v>
      </c>
      <c r="F33" s="115" t="s">
        <v>767</v>
      </c>
      <c r="G33" s="115" t="s">
        <v>793</v>
      </c>
      <c r="H33" s="122"/>
      <c r="I33" s="148"/>
      <c r="J33" s="149"/>
    </row>
    <row r="34" s="81" customFormat="1" ht="32.15" customHeight="1" spans="1:10">
      <c r="A34" s="118"/>
      <c r="B34" s="128" t="s">
        <v>794</v>
      </c>
      <c r="C34" s="119" t="s">
        <v>795</v>
      </c>
      <c r="D34" s="119" t="s">
        <v>765</v>
      </c>
      <c r="E34" s="115" t="s">
        <v>796</v>
      </c>
      <c r="F34" s="115" t="s">
        <v>767</v>
      </c>
      <c r="G34" s="115" t="s">
        <v>776</v>
      </c>
      <c r="H34" s="122"/>
      <c r="I34" s="148"/>
      <c r="J34" s="149"/>
    </row>
    <row r="35" s="81" customFormat="1" ht="32.15" customHeight="1" spans="1:10">
      <c r="A35" s="118"/>
      <c r="B35" s="129"/>
      <c r="C35" s="119" t="s">
        <v>797</v>
      </c>
      <c r="D35" s="119" t="s">
        <v>765</v>
      </c>
      <c r="E35" s="115" t="s">
        <v>798</v>
      </c>
      <c r="F35" s="115" t="s">
        <v>767</v>
      </c>
      <c r="G35" s="115" t="s">
        <v>799</v>
      </c>
      <c r="H35" s="122"/>
      <c r="I35" s="148"/>
      <c r="J35" s="149"/>
    </row>
    <row r="36" s="81" customFormat="1" ht="32.15" customHeight="1" spans="1:10">
      <c r="A36" s="118"/>
      <c r="B36" s="128" t="s">
        <v>800</v>
      </c>
      <c r="C36" s="119" t="s">
        <v>801</v>
      </c>
      <c r="D36" s="119" t="s">
        <v>765</v>
      </c>
      <c r="E36" s="115" t="s">
        <v>793</v>
      </c>
      <c r="F36" s="115" t="s">
        <v>767</v>
      </c>
      <c r="G36" s="115" t="s">
        <v>768</v>
      </c>
      <c r="H36" s="122"/>
      <c r="I36" s="148"/>
      <c r="J36" s="149"/>
    </row>
    <row r="37" s="81" customFormat="1" ht="32.15" customHeight="1" spans="1:10">
      <c r="A37" s="130" t="s">
        <v>802</v>
      </c>
      <c r="B37" s="131" t="s">
        <v>803</v>
      </c>
      <c r="C37" s="119" t="s">
        <v>804</v>
      </c>
      <c r="D37" s="119" t="s">
        <v>765</v>
      </c>
      <c r="E37" s="115" t="s">
        <v>798</v>
      </c>
      <c r="F37" s="115" t="s">
        <v>767</v>
      </c>
      <c r="G37" s="115" t="s">
        <v>799</v>
      </c>
      <c r="H37" s="122"/>
      <c r="I37" s="148"/>
      <c r="J37" s="149"/>
    </row>
    <row r="38" s="74" customFormat="1" ht="52.5" customHeight="1" spans="1:10">
      <c r="A38" s="132" t="s">
        <v>805</v>
      </c>
      <c r="B38" s="133"/>
      <c r="C38" s="134"/>
      <c r="D38" s="134"/>
      <c r="E38" s="134"/>
      <c r="F38" s="134"/>
      <c r="G38" s="134"/>
      <c r="H38" s="134"/>
      <c r="I38" s="134"/>
      <c r="J38" s="150"/>
    </row>
    <row r="40" s="74" customFormat="1" ht="26" customHeight="1" spans="1:10">
      <c r="A40" s="135" t="s">
        <v>806</v>
      </c>
      <c r="B40" s="136"/>
      <c r="C40" s="136"/>
      <c r="D40" s="136"/>
      <c r="E40" s="136"/>
      <c r="F40" s="136"/>
      <c r="G40" s="136"/>
      <c r="H40" s="136"/>
      <c r="I40" s="136"/>
      <c r="J40" s="151"/>
    </row>
    <row r="41" s="74" customFormat="1" ht="26" customHeight="1" spans="1:10">
      <c r="A41" s="135" t="s">
        <v>807</v>
      </c>
      <c r="B41" s="135"/>
      <c r="C41" s="135"/>
      <c r="D41" s="135"/>
      <c r="E41" s="135"/>
      <c r="F41" s="135"/>
      <c r="G41" s="135"/>
      <c r="H41" s="135"/>
      <c r="I41" s="135"/>
      <c r="J41" s="135"/>
    </row>
    <row r="42" s="74" customFormat="1" ht="26" customHeight="1" spans="1:10">
      <c r="A42" s="135" t="s">
        <v>808</v>
      </c>
      <c r="B42" s="135"/>
      <c r="C42" s="135"/>
      <c r="D42" s="135"/>
      <c r="E42" s="135"/>
      <c r="F42" s="135"/>
      <c r="G42" s="135"/>
      <c r="H42" s="135"/>
      <c r="I42" s="135"/>
      <c r="J42" s="135"/>
    </row>
    <row r="43" s="74" customFormat="1" ht="21" customHeight="1" spans="1:10">
      <c r="A43" s="137" t="s">
        <v>809</v>
      </c>
      <c r="B43" s="137"/>
      <c r="C43" s="137"/>
      <c r="D43" s="137"/>
      <c r="E43" s="137"/>
      <c r="F43" s="137"/>
      <c r="G43" s="137"/>
      <c r="H43" s="137"/>
      <c r="I43" s="137"/>
      <c r="J43" s="137"/>
    </row>
    <row r="44" s="74" customFormat="1" spans="1:10">
      <c r="A44" s="135" t="s">
        <v>810</v>
      </c>
      <c r="B44" s="135"/>
      <c r="C44" s="135"/>
      <c r="D44" s="135"/>
      <c r="E44" s="138"/>
      <c r="F44" s="138"/>
      <c r="G44" s="138"/>
      <c r="H44" s="138"/>
      <c r="I44" s="138"/>
      <c r="J44" s="138"/>
    </row>
  </sheetData>
  <mergeCells count="49">
    <mergeCell ref="A2:J2"/>
    <mergeCell ref="A3:B3"/>
    <mergeCell ref="B4:I4"/>
    <mergeCell ref="A5:I5"/>
    <mergeCell ref="C6:I6"/>
    <mergeCell ref="C7:I7"/>
    <mergeCell ref="A8:J8"/>
    <mergeCell ref="B9:F9"/>
    <mergeCell ref="G9:J9"/>
    <mergeCell ref="B10:F10"/>
    <mergeCell ref="G10:J10"/>
    <mergeCell ref="B11:F11"/>
    <mergeCell ref="G11:J11"/>
    <mergeCell ref="A12:J12"/>
    <mergeCell ref="E13:G13"/>
    <mergeCell ref="C15:D15"/>
    <mergeCell ref="C16:D16"/>
    <mergeCell ref="C17:D17"/>
    <mergeCell ref="C18:D18"/>
    <mergeCell ref="C19:D19"/>
    <mergeCell ref="C20:D20"/>
    <mergeCell ref="A21:J21"/>
    <mergeCell ref="H22:J22"/>
    <mergeCell ref="H23:J23"/>
    <mergeCell ref="H24:J24"/>
    <mergeCell ref="H28:J28"/>
    <mergeCell ref="H29:J29"/>
    <mergeCell ref="H32:J32"/>
    <mergeCell ref="H33:J33"/>
    <mergeCell ref="H37:J37"/>
    <mergeCell ref="B38:J38"/>
    <mergeCell ref="A41:J41"/>
    <mergeCell ref="A42:J42"/>
    <mergeCell ref="A43:J43"/>
    <mergeCell ref="A44:D44"/>
    <mergeCell ref="A6:A7"/>
    <mergeCell ref="A13:A14"/>
    <mergeCell ref="A23:A30"/>
    <mergeCell ref="A31:A36"/>
    <mergeCell ref="B13:B14"/>
    <mergeCell ref="B23:B24"/>
    <mergeCell ref="B25:B26"/>
    <mergeCell ref="B27:B29"/>
    <mergeCell ref="B32:B33"/>
    <mergeCell ref="B34:B35"/>
    <mergeCell ref="H13:H14"/>
    <mergeCell ref="I13:I14"/>
    <mergeCell ref="J13:J14"/>
    <mergeCell ref="C13:D14"/>
  </mergeCells>
  <pageMargins left="0.75" right="0.75" top="1" bottom="1" header="0.5" footer="0.5"/>
  <pageSetup paperSize="9"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IV791"/>
  <sheetViews>
    <sheetView topLeftCell="A762" workbookViewId="0">
      <selection activeCell="G791" sqref="G791"/>
    </sheetView>
  </sheetViews>
  <sheetFormatPr defaultColWidth="9" defaultRowHeight="13.5"/>
  <cols>
    <col min="1" max="2" width="11.125" style="5" customWidth="1"/>
    <col min="3" max="3" width="14.6" style="5" customWidth="1"/>
    <col min="4" max="4" width="19.375" style="5" customWidth="1"/>
    <col min="5" max="5" width="15.5" style="5" customWidth="1"/>
    <col min="6" max="6" width="13.375" style="5" customWidth="1"/>
    <col min="7" max="7" width="9.75" style="5" customWidth="1"/>
    <col min="8" max="8" width="6.75" style="5" customWidth="1"/>
    <col min="9" max="9" width="8.63333333333333" style="5" customWidth="1"/>
    <col min="10" max="10" width="11.5" style="5" customWidth="1"/>
    <col min="11" max="11" width="12.75" style="5" customWidth="1"/>
    <col min="12" max="12" width="9" style="1"/>
    <col min="13" max="15" width="22.125" style="1" customWidth="1"/>
    <col min="16" max="16384" width="9" style="1"/>
  </cols>
  <sheetData>
    <row r="2" s="1" customFormat="1" ht="26" customHeight="1" spans="1:11">
      <c r="A2" s="6" t="s">
        <v>811</v>
      </c>
      <c r="B2" s="6"/>
      <c r="C2" s="6"/>
      <c r="D2" s="6"/>
      <c r="E2" s="6"/>
      <c r="F2" s="6"/>
      <c r="G2" s="6"/>
      <c r="H2" s="6"/>
      <c r="I2" s="6"/>
      <c r="J2" s="6"/>
      <c r="K2" s="5"/>
    </row>
    <row r="3" s="1" customFormat="1" ht="16" customHeight="1" spans="1:11">
      <c r="A3" s="7"/>
      <c r="B3" s="6"/>
      <c r="C3" s="6"/>
      <c r="D3" s="6"/>
      <c r="E3" s="6"/>
      <c r="F3" s="6"/>
      <c r="G3" s="6"/>
      <c r="H3" s="6"/>
      <c r="I3" s="6"/>
      <c r="J3" s="35" t="s">
        <v>812</v>
      </c>
      <c r="K3" s="5"/>
    </row>
    <row r="4" s="2" customFormat="1" ht="31" customHeight="1" spans="1:15">
      <c r="A4" s="6"/>
      <c r="B4" s="6"/>
      <c r="C4" s="6"/>
      <c r="D4" s="6"/>
      <c r="E4" s="6"/>
      <c r="F4" s="6"/>
      <c r="G4" s="6"/>
      <c r="H4" s="6"/>
      <c r="I4" s="6"/>
      <c r="J4" s="36" t="s">
        <v>57</v>
      </c>
      <c r="K4" s="37"/>
      <c r="M4" s="38"/>
      <c r="N4" s="38"/>
      <c r="O4" s="38"/>
    </row>
    <row r="5" s="3" customFormat="1" ht="36" customHeight="1" spans="1:256">
      <c r="A5" s="8" t="s">
        <v>813</v>
      </c>
      <c r="B5" s="8"/>
      <c r="C5" s="8"/>
      <c r="D5" s="9" t="s">
        <v>814</v>
      </c>
      <c r="E5" s="10"/>
      <c r="F5" s="10"/>
      <c r="G5" s="10"/>
      <c r="H5" s="10"/>
      <c r="I5" s="10"/>
      <c r="J5" s="10"/>
      <c r="K5" s="10"/>
      <c r="L5" s="1"/>
      <c r="M5" s="38"/>
      <c r="N5" s="38"/>
      <c r="O5" s="38"/>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18" customHeight="1" spans="1:256">
      <c r="A6" s="8" t="s">
        <v>815</v>
      </c>
      <c r="B6" s="8"/>
      <c r="C6" s="8"/>
      <c r="D6" s="11"/>
      <c r="E6" s="12"/>
      <c r="F6" s="8" t="s">
        <v>816</v>
      </c>
      <c r="G6" s="11" t="s">
        <v>817</v>
      </c>
      <c r="H6" s="12"/>
      <c r="I6" s="12"/>
      <c r="J6" s="12"/>
      <c r="K6" s="12"/>
      <c r="L6" s="1"/>
      <c r="M6" s="38"/>
      <c r="N6" s="38"/>
      <c r="O6" s="38"/>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13" t="s">
        <v>818</v>
      </c>
      <c r="B7" s="14"/>
      <c r="C7" s="15"/>
      <c r="D7" s="8" t="s">
        <v>819</v>
      </c>
      <c r="E7" s="8" t="s">
        <v>820</v>
      </c>
      <c r="F7" s="8" t="s">
        <v>821</v>
      </c>
      <c r="G7" s="8" t="s">
        <v>822</v>
      </c>
      <c r="H7" s="8"/>
      <c r="I7" s="8" t="s">
        <v>823</v>
      </c>
      <c r="J7" s="8" t="s">
        <v>824</v>
      </c>
      <c r="K7" s="8" t="s">
        <v>825</v>
      </c>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26" customHeight="1" spans="1:256">
      <c r="A8" s="16"/>
      <c r="B8" s="17"/>
      <c r="C8" s="18"/>
      <c r="D8" s="8" t="s">
        <v>826</v>
      </c>
      <c r="E8" s="19">
        <v>6.45</v>
      </c>
      <c r="F8" s="19">
        <v>6.45</v>
      </c>
      <c r="G8" s="19">
        <v>1.11</v>
      </c>
      <c r="H8" s="19"/>
      <c r="I8" s="12">
        <v>10</v>
      </c>
      <c r="J8" s="28">
        <v>0.1721</v>
      </c>
      <c r="K8" s="29">
        <v>1.7</v>
      </c>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21" customHeight="1" spans="1:256">
      <c r="A9" s="16"/>
      <c r="B9" s="17"/>
      <c r="C9" s="18"/>
      <c r="D9" s="8" t="s">
        <v>728</v>
      </c>
      <c r="E9" s="19">
        <v>6.45</v>
      </c>
      <c r="F9" s="19">
        <v>6.45</v>
      </c>
      <c r="G9" s="19">
        <v>1.11</v>
      </c>
      <c r="H9" s="19"/>
      <c r="I9" s="12" t="s">
        <v>616</v>
      </c>
      <c r="J9" s="12" t="s">
        <v>616</v>
      </c>
      <c r="K9" s="12" t="s">
        <v>616</v>
      </c>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4" customFormat="1" ht="21" customHeight="1" spans="1:256">
      <c r="A10" s="16"/>
      <c r="B10" s="17"/>
      <c r="C10" s="18"/>
      <c r="D10" s="20" t="s">
        <v>827</v>
      </c>
      <c r="E10" s="19"/>
      <c r="F10" s="19"/>
      <c r="G10" s="19"/>
      <c r="H10" s="19"/>
      <c r="I10" s="12" t="s">
        <v>616</v>
      </c>
      <c r="J10" s="12" t="s">
        <v>616</v>
      </c>
      <c r="K10" s="12" t="s">
        <v>616</v>
      </c>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row>
    <row r="11" s="1" customFormat="1" ht="24" customHeight="1" spans="1:14">
      <c r="A11" s="16"/>
      <c r="B11" s="17"/>
      <c r="C11" s="18"/>
      <c r="D11" s="20" t="s">
        <v>828</v>
      </c>
      <c r="E11" s="19">
        <v>6.45</v>
      </c>
      <c r="F11" s="19">
        <v>6.45</v>
      </c>
      <c r="G11" s="19">
        <v>1.11</v>
      </c>
      <c r="H11" s="19"/>
      <c r="I11" s="12" t="s">
        <v>616</v>
      </c>
      <c r="J11" s="12" t="s">
        <v>616</v>
      </c>
      <c r="K11" s="12" t="s">
        <v>616</v>
      </c>
      <c r="N11" s="39"/>
    </row>
    <row r="12" s="1" customFormat="1" ht="28" customHeight="1" spans="1:11">
      <c r="A12" s="21"/>
      <c r="B12" s="22"/>
      <c r="C12" s="23"/>
      <c r="D12" s="8" t="s">
        <v>729</v>
      </c>
      <c r="E12" s="19"/>
      <c r="F12" s="19"/>
      <c r="G12" s="19"/>
      <c r="H12" s="19"/>
      <c r="I12" s="12" t="s">
        <v>616</v>
      </c>
      <c r="J12" s="12" t="s">
        <v>616</v>
      </c>
      <c r="K12" s="12" t="s">
        <v>616</v>
      </c>
    </row>
    <row r="13" s="1" customFormat="1" ht="46" customHeight="1" spans="1:11">
      <c r="A13" s="8" t="s">
        <v>829</v>
      </c>
      <c r="B13" s="8" t="s">
        <v>830</v>
      </c>
      <c r="C13" s="8"/>
      <c r="D13" s="8"/>
      <c r="E13" s="8"/>
      <c r="F13" s="8" t="s">
        <v>713</v>
      </c>
      <c r="G13" s="8"/>
      <c r="H13" s="8"/>
      <c r="I13" s="8"/>
      <c r="J13" s="8"/>
      <c r="K13" s="8"/>
    </row>
    <row r="14" s="1" customFormat="1" ht="36" customHeight="1" spans="1:11">
      <c r="A14" s="8"/>
      <c r="B14" s="11" t="s">
        <v>831</v>
      </c>
      <c r="C14" s="12"/>
      <c r="D14" s="12"/>
      <c r="E14" s="12"/>
      <c r="F14" s="11" t="s">
        <v>831</v>
      </c>
      <c r="G14" s="12"/>
      <c r="H14" s="12"/>
      <c r="I14" s="12"/>
      <c r="J14" s="12"/>
      <c r="K14" s="12"/>
    </row>
    <row r="15" s="1" customFormat="1" ht="36" customHeight="1" spans="1:11">
      <c r="A15" s="24" t="s">
        <v>832</v>
      </c>
      <c r="B15" s="8" t="s">
        <v>745</v>
      </c>
      <c r="C15" s="8" t="s">
        <v>746</v>
      </c>
      <c r="D15" s="8" t="s">
        <v>747</v>
      </c>
      <c r="E15" s="8" t="s">
        <v>833</v>
      </c>
      <c r="F15" s="8" t="s">
        <v>834</v>
      </c>
      <c r="G15" s="8" t="s">
        <v>823</v>
      </c>
      <c r="H15" s="8" t="s">
        <v>835</v>
      </c>
      <c r="I15" s="8" t="s">
        <v>836</v>
      </c>
      <c r="J15" s="8"/>
      <c r="K15" s="8"/>
    </row>
    <row r="16" s="1" customFormat="1" ht="36" customHeight="1" spans="1:11">
      <c r="A16" s="25"/>
      <c r="B16" s="24"/>
      <c r="C16" s="24" t="s">
        <v>837</v>
      </c>
      <c r="D16" s="8" t="s">
        <v>838</v>
      </c>
      <c r="E16" s="11" t="s">
        <v>839</v>
      </c>
      <c r="F16" s="12" t="s">
        <v>759</v>
      </c>
      <c r="G16" s="12">
        <v>25</v>
      </c>
      <c r="H16" s="12">
        <v>25</v>
      </c>
      <c r="I16" s="8"/>
      <c r="J16" s="8"/>
      <c r="K16" s="8"/>
    </row>
    <row r="17" s="1" customFormat="1" ht="27" customHeight="1" spans="1:11">
      <c r="A17" s="25"/>
      <c r="B17" s="25"/>
      <c r="C17" s="8" t="s">
        <v>772</v>
      </c>
      <c r="D17" s="26" t="s">
        <v>840</v>
      </c>
      <c r="E17" s="27" t="s">
        <v>841</v>
      </c>
      <c r="F17" s="28">
        <v>1</v>
      </c>
      <c r="G17" s="12">
        <v>25</v>
      </c>
      <c r="H17" s="12">
        <v>25</v>
      </c>
      <c r="I17" s="11"/>
      <c r="J17" s="12"/>
      <c r="K17" s="12"/>
    </row>
    <row r="18" s="1" customFormat="1" ht="36" customHeight="1" spans="1:11">
      <c r="A18" s="25"/>
      <c r="B18" s="8" t="s">
        <v>842</v>
      </c>
      <c r="C18" s="8" t="s">
        <v>843</v>
      </c>
      <c r="D18" s="26" t="s">
        <v>844</v>
      </c>
      <c r="E18" s="11" t="s">
        <v>845</v>
      </c>
      <c r="F18" s="27">
        <v>1</v>
      </c>
      <c r="G18" s="12">
        <v>30</v>
      </c>
      <c r="H18" s="12">
        <v>30</v>
      </c>
      <c r="I18" s="12"/>
      <c r="J18" s="12"/>
      <c r="K18" s="12"/>
    </row>
    <row r="19" s="1" customFormat="1" ht="18" customHeight="1" spans="1:11">
      <c r="A19" s="25"/>
      <c r="B19" s="24" t="s">
        <v>846</v>
      </c>
      <c r="C19" s="24" t="s">
        <v>847</v>
      </c>
      <c r="D19" s="26" t="s">
        <v>848</v>
      </c>
      <c r="E19" s="27" t="s">
        <v>849</v>
      </c>
      <c r="F19" s="28">
        <v>0.95</v>
      </c>
      <c r="G19" s="12">
        <v>10</v>
      </c>
      <c r="H19" s="12">
        <v>10</v>
      </c>
      <c r="I19" s="12"/>
      <c r="J19" s="12"/>
      <c r="K19" s="12"/>
    </row>
    <row r="20" s="1" customFormat="1" ht="18" customHeight="1" spans="1:11">
      <c r="A20" s="25"/>
      <c r="B20" s="25"/>
      <c r="C20" s="25"/>
      <c r="D20" s="26"/>
      <c r="E20" s="12"/>
      <c r="F20" s="12"/>
      <c r="G20" s="12"/>
      <c r="H20" s="12"/>
      <c r="I20" s="12"/>
      <c r="J20" s="12"/>
      <c r="K20" s="12"/>
    </row>
    <row r="21" s="1" customFormat="1" ht="30" customHeight="1" spans="1:11">
      <c r="A21" s="8" t="s">
        <v>850</v>
      </c>
      <c r="B21" s="8"/>
      <c r="C21" s="8"/>
      <c r="D21" s="8"/>
      <c r="E21" s="8"/>
      <c r="F21" s="8"/>
      <c r="G21" s="29">
        <v>75</v>
      </c>
      <c r="H21" s="29"/>
      <c r="I21" s="29"/>
      <c r="J21" s="29"/>
      <c r="K21" s="29"/>
    </row>
    <row r="22" s="1" customFormat="1" ht="30" customHeight="1" spans="1:11">
      <c r="A22" s="30" t="s">
        <v>851</v>
      </c>
      <c r="B22" s="31" t="s">
        <v>852</v>
      </c>
      <c r="C22" s="32">
        <f>G21+K8</f>
        <v>76.7</v>
      </c>
      <c r="D22" s="31"/>
      <c r="E22" s="31" t="s">
        <v>853</v>
      </c>
      <c r="F22" s="31" t="s">
        <v>854</v>
      </c>
      <c r="G22" s="31"/>
      <c r="H22" s="31"/>
      <c r="I22" s="31"/>
      <c r="J22" s="31"/>
      <c r="K22" s="40"/>
    </row>
    <row r="23" s="1" customFormat="1" ht="17" customHeight="1" spans="1:11">
      <c r="A23" s="33"/>
      <c r="B23" s="33"/>
      <c r="C23" s="33"/>
      <c r="D23" s="33"/>
      <c r="E23" s="33"/>
      <c r="F23" s="33"/>
      <c r="G23" s="33"/>
      <c r="H23" s="33"/>
      <c r="I23" s="33"/>
      <c r="J23" s="41"/>
      <c r="K23" s="5"/>
    </row>
    <row r="24" s="1" customFormat="1" spans="1:11">
      <c r="A24" s="8" t="s">
        <v>813</v>
      </c>
      <c r="B24" s="8"/>
      <c r="C24" s="8"/>
      <c r="D24" s="9" t="s">
        <v>730</v>
      </c>
      <c r="E24" s="10"/>
      <c r="F24" s="10"/>
      <c r="G24" s="10"/>
      <c r="H24" s="10"/>
      <c r="I24" s="10"/>
      <c r="J24" s="10"/>
      <c r="K24" s="10"/>
    </row>
    <row r="25" s="1" customFormat="1" spans="1:11">
      <c r="A25" s="8" t="s">
        <v>815</v>
      </c>
      <c r="B25" s="8"/>
      <c r="C25" s="8"/>
      <c r="D25" s="11"/>
      <c r="E25" s="12"/>
      <c r="F25" s="8" t="s">
        <v>816</v>
      </c>
      <c r="G25" s="11" t="s">
        <v>817</v>
      </c>
      <c r="H25" s="12"/>
      <c r="I25" s="12"/>
      <c r="J25" s="12"/>
      <c r="K25" s="12"/>
    </row>
    <row r="26" s="1" customFormat="1" ht="25.5" spans="1:11">
      <c r="A26" s="13" t="s">
        <v>818</v>
      </c>
      <c r="B26" s="14"/>
      <c r="C26" s="15"/>
      <c r="D26" s="8" t="s">
        <v>819</v>
      </c>
      <c r="E26" s="8" t="s">
        <v>820</v>
      </c>
      <c r="F26" s="8" t="s">
        <v>821</v>
      </c>
      <c r="G26" s="8" t="s">
        <v>822</v>
      </c>
      <c r="H26" s="8"/>
      <c r="I26" s="8" t="s">
        <v>823</v>
      </c>
      <c r="J26" s="8" t="s">
        <v>824</v>
      </c>
      <c r="K26" s="8" t="s">
        <v>825</v>
      </c>
    </row>
    <row r="27" s="1" customFormat="1" spans="1:11">
      <c r="A27" s="16"/>
      <c r="B27" s="17"/>
      <c r="C27" s="18"/>
      <c r="D27" s="8" t="s">
        <v>826</v>
      </c>
      <c r="E27" s="12">
        <f>E28+E31</f>
        <v>5</v>
      </c>
      <c r="F27" s="12">
        <f>F28+F31</f>
        <v>4.4</v>
      </c>
      <c r="G27" s="12">
        <v>0</v>
      </c>
      <c r="H27" s="12"/>
      <c r="I27" s="12">
        <v>10</v>
      </c>
      <c r="J27" s="28">
        <v>0.88</v>
      </c>
      <c r="K27" s="29">
        <v>8.8</v>
      </c>
    </row>
    <row r="28" s="1" customFormat="1" spans="1:11">
      <c r="A28" s="16"/>
      <c r="B28" s="17"/>
      <c r="C28" s="18"/>
      <c r="D28" s="8" t="s">
        <v>728</v>
      </c>
      <c r="E28" s="12">
        <v>5</v>
      </c>
      <c r="F28" s="12">
        <v>4.4</v>
      </c>
      <c r="G28" s="12">
        <v>4.4</v>
      </c>
      <c r="H28" s="12"/>
      <c r="I28" s="12" t="s">
        <v>616</v>
      </c>
      <c r="J28" s="12" t="s">
        <v>616</v>
      </c>
      <c r="K28" s="12" t="s">
        <v>616</v>
      </c>
    </row>
    <row r="29" s="1" customFormat="1" spans="1:11">
      <c r="A29" s="16"/>
      <c r="B29" s="17"/>
      <c r="C29" s="18"/>
      <c r="D29" s="20" t="s">
        <v>827</v>
      </c>
      <c r="E29" s="12"/>
      <c r="F29" s="12"/>
      <c r="G29" s="12"/>
      <c r="H29" s="12"/>
      <c r="I29" s="12" t="s">
        <v>616</v>
      </c>
      <c r="J29" s="12" t="s">
        <v>616</v>
      </c>
      <c r="K29" s="12" t="s">
        <v>616</v>
      </c>
    </row>
    <row r="30" s="1" customFormat="1" spans="1:11">
      <c r="A30" s="16"/>
      <c r="B30" s="17"/>
      <c r="C30" s="18"/>
      <c r="D30" s="20" t="s">
        <v>828</v>
      </c>
      <c r="E30" s="12">
        <v>5</v>
      </c>
      <c r="F30" s="12">
        <v>4.4</v>
      </c>
      <c r="G30" s="12">
        <v>4.4</v>
      </c>
      <c r="H30" s="12"/>
      <c r="I30" s="12" t="s">
        <v>616</v>
      </c>
      <c r="J30" s="12" t="s">
        <v>616</v>
      </c>
      <c r="K30" s="12" t="s">
        <v>616</v>
      </c>
    </row>
    <row r="31" s="1" customFormat="1" spans="1:11">
      <c r="A31" s="21"/>
      <c r="B31" s="22"/>
      <c r="C31" s="23"/>
      <c r="D31" s="8" t="s">
        <v>729</v>
      </c>
      <c r="E31" s="12"/>
      <c r="F31" s="12"/>
      <c r="G31" s="12"/>
      <c r="H31" s="12"/>
      <c r="I31" s="12" t="s">
        <v>616</v>
      </c>
      <c r="J31" s="12" t="s">
        <v>616</v>
      </c>
      <c r="K31" s="12" t="s">
        <v>616</v>
      </c>
    </row>
    <row r="32" s="1" customFormat="1" spans="1:11">
      <c r="A32" s="8" t="s">
        <v>829</v>
      </c>
      <c r="B32" s="8" t="s">
        <v>830</v>
      </c>
      <c r="C32" s="8"/>
      <c r="D32" s="8"/>
      <c r="E32" s="8"/>
      <c r="F32" s="8" t="s">
        <v>713</v>
      </c>
      <c r="G32" s="8"/>
      <c r="H32" s="8"/>
      <c r="I32" s="8"/>
      <c r="J32" s="8"/>
      <c r="K32" s="8"/>
    </row>
    <row r="33" s="1" customFormat="1" ht="39" customHeight="1" spans="1:11">
      <c r="A33" s="8"/>
      <c r="B33" s="11" t="s">
        <v>831</v>
      </c>
      <c r="C33" s="12"/>
      <c r="D33" s="12"/>
      <c r="E33" s="12"/>
      <c r="F33" s="11" t="s">
        <v>855</v>
      </c>
      <c r="G33" s="12"/>
      <c r="H33" s="12"/>
      <c r="I33" s="12"/>
      <c r="J33" s="12"/>
      <c r="K33" s="12"/>
    </row>
    <row r="34" s="1" customFormat="1" spans="1:11">
      <c r="A34" s="24" t="s">
        <v>832</v>
      </c>
      <c r="B34" s="8" t="s">
        <v>745</v>
      </c>
      <c r="C34" s="8" t="s">
        <v>746</v>
      </c>
      <c r="D34" s="8" t="s">
        <v>747</v>
      </c>
      <c r="E34" s="8" t="s">
        <v>833</v>
      </c>
      <c r="F34" s="8" t="s">
        <v>834</v>
      </c>
      <c r="G34" s="8" t="s">
        <v>823</v>
      </c>
      <c r="H34" s="8" t="s">
        <v>835</v>
      </c>
      <c r="I34" s="8" t="s">
        <v>836</v>
      </c>
      <c r="J34" s="8"/>
      <c r="K34" s="8"/>
    </row>
    <row r="35" s="1" customFormat="1" spans="1:11">
      <c r="A35" s="25"/>
      <c r="B35" s="11" t="s">
        <v>856</v>
      </c>
      <c r="C35" s="8" t="s">
        <v>837</v>
      </c>
      <c r="D35" s="26" t="s">
        <v>857</v>
      </c>
      <c r="E35" s="11" t="s">
        <v>839</v>
      </c>
      <c r="F35" s="12" t="s">
        <v>759</v>
      </c>
      <c r="G35" s="12">
        <v>25</v>
      </c>
      <c r="H35" s="12">
        <v>25</v>
      </c>
      <c r="I35" s="42"/>
      <c r="J35" s="43"/>
      <c r="K35" s="44"/>
    </row>
    <row r="36" s="1" customFormat="1" spans="1:11">
      <c r="A36" s="25"/>
      <c r="B36" s="12"/>
      <c r="C36" s="8" t="s">
        <v>858</v>
      </c>
      <c r="D36" s="26" t="s">
        <v>840</v>
      </c>
      <c r="E36" s="27" t="s">
        <v>841</v>
      </c>
      <c r="F36" s="28">
        <v>1</v>
      </c>
      <c r="G36" s="12">
        <v>25</v>
      </c>
      <c r="H36" s="12">
        <v>25</v>
      </c>
      <c r="I36" s="45"/>
      <c r="J36" s="46"/>
      <c r="K36" s="47"/>
    </row>
    <row r="37" s="1" customFormat="1" ht="25.5" spans="1:11">
      <c r="A37" s="25"/>
      <c r="B37" s="8" t="s">
        <v>842</v>
      </c>
      <c r="C37" s="8" t="s">
        <v>843</v>
      </c>
      <c r="D37" s="26" t="s">
        <v>844</v>
      </c>
      <c r="E37" s="11" t="s">
        <v>845</v>
      </c>
      <c r="F37" s="27">
        <v>1</v>
      </c>
      <c r="G37" s="12">
        <v>30</v>
      </c>
      <c r="H37" s="12">
        <v>30</v>
      </c>
      <c r="I37" s="45"/>
      <c r="J37" s="46"/>
      <c r="K37" s="47"/>
    </row>
    <row r="38" s="1" customFormat="1" spans="1:11">
      <c r="A38" s="25"/>
      <c r="B38" s="24" t="s">
        <v>846</v>
      </c>
      <c r="C38" s="24" t="s">
        <v>847</v>
      </c>
      <c r="D38" s="26" t="s">
        <v>848</v>
      </c>
      <c r="E38" s="27" t="s">
        <v>849</v>
      </c>
      <c r="F38" s="28">
        <v>0.95</v>
      </c>
      <c r="G38" s="12">
        <v>10</v>
      </c>
      <c r="H38" s="12">
        <v>10</v>
      </c>
      <c r="I38" s="45"/>
      <c r="J38" s="46"/>
      <c r="K38" s="47"/>
    </row>
    <row r="39" s="1" customFormat="1" spans="1:11">
      <c r="A39" s="25"/>
      <c r="B39" s="25"/>
      <c r="C39" s="25"/>
      <c r="D39" s="26"/>
      <c r="E39" s="12"/>
      <c r="F39" s="12"/>
      <c r="G39" s="12"/>
      <c r="H39" s="12"/>
      <c r="I39" s="45"/>
      <c r="J39" s="46"/>
      <c r="K39" s="47"/>
    </row>
    <row r="40" s="1" customFormat="1" spans="1:11">
      <c r="A40" s="34"/>
      <c r="B40" s="34"/>
      <c r="C40" s="34"/>
      <c r="D40" s="26"/>
      <c r="E40" s="28"/>
      <c r="F40" s="28"/>
      <c r="G40" s="12"/>
      <c r="H40" s="12"/>
      <c r="I40" s="48"/>
      <c r="J40" s="49"/>
      <c r="K40" s="50"/>
    </row>
    <row r="41" s="1" customFormat="1" spans="1:11">
      <c r="A41" s="8" t="s">
        <v>850</v>
      </c>
      <c r="B41" s="8"/>
      <c r="C41" s="8"/>
      <c r="D41" s="8"/>
      <c r="E41" s="8"/>
      <c r="F41" s="8"/>
      <c r="G41" s="29">
        <f>H35+H36+H37+H38+H40</f>
        <v>90</v>
      </c>
      <c r="H41" s="29"/>
      <c r="I41" s="29"/>
      <c r="J41" s="29"/>
      <c r="K41" s="29"/>
    </row>
    <row r="42" s="1" customFormat="1" ht="25.5" spans="1:11">
      <c r="A42" s="30" t="s">
        <v>851</v>
      </c>
      <c r="B42" s="31" t="s">
        <v>852</v>
      </c>
      <c r="C42" s="32">
        <f>G41+K27</f>
        <v>98.8</v>
      </c>
      <c r="D42" s="31"/>
      <c r="E42" s="31" t="s">
        <v>853</v>
      </c>
      <c r="F42" s="31" t="s">
        <v>859</v>
      </c>
      <c r="G42" s="31"/>
      <c r="H42" s="31"/>
      <c r="I42" s="31"/>
      <c r="J42" s="31"/>
      <c r="K42" s="40"/>
    </row>
    <row r="44" s="1" customFormat="1" spans="1:11">
      <c r="A44" s="8" t="s">
        <v>813</v>
      </c>
      <c r="B44" s="8"/>
      <c r="C44" s="8"/>
      <c r="D44" s="9" t="s">
        <v>733</v>
      </c>
      <c r="E44" s="10"/>
      <c r="F44" s="10"/>
      <c r="G44" s="10"/>
      <c r="H44" s="10"/>
      <c r="I44" s="10"/>
      <c r="J44" s="10"/>
      <c r="K44" s="10"/>
    </row>
    <row r="45" s="1" customFormat="1" spans="1:11">
      <c r="A45" s="8" t="s">
        <v>815</v>
      </c>
      <c r="B45" s="8"/>
      <c r="C45" s="8"/>
      <c r="D45" s="11"/>
      <c r="E45" s="12"/>
      <c r="F45" s="8" t="s">
        <v>816</v>
      </c>
      <c r="G45" s="11" t="s">
        <v>817</v>
      </c>
      <c r="H45" s="12"/>
      <c r="I45" s="12"/>
      <c r="J45" s="12"/>
      <c r="K45" s="12"/>
    </row>
    <row r="46" s="1" customFormat="1" ht="25.5" spans="1:11">
      <c r="A46" s="13" t="s">
        <v>818</v>
      </c>
      <c r="B46" s="14"/>
      <c r="C46" s="15"/>
      <c r="D46" s="8" t="s">
        <v>819</v>
      </c>
      <c r="E46" s="8" t="s">
        <v>820</v>
      </c>
      <c r="F46" s="8" t="s">
        <v>821</v>
      </c>
      <c r="G46" s="8" t="s">
        <v>822</v>
      </c>
      <c r="H46" s="8"/>
      <c r="I46" s="8" t="s">
        <v>823</v>
      </c>
      <c r="J46" s="8" t="s">
        <v>824</v>
      </c>
      <c r="K46" s="8" t="s">
        <v>825</v>
      </c>
    </row>
    <row r="47" s="1" customFormat="1" spans="1:11">
      <c r="A47" s="16"/>
      <c r="B47" s="17"/>
      <c r="C47" s="18"/>
      <c r="D47" s="8" t="s">
        <v>826</v>
      </c>
      <c r="E47" s="12">
        <f>E48+E51</f>
        <v>3.6</v>
      </c>
      <c r="F47" s="12">
        <f>F48+F51</f>
        <v>3.6</v>
      </c>
      <c r="G47" s="12">
        <v>3.6</v>
      </c>
      <c r="H47" s="12"/>
      <c r="I47" s="12">
        <v>10</v>
      </c>
      <c r="J47" s="28">
        <v>1</v>
      </c>
      <c r="K47" s="29">
        <v>10</v>
      </c>
    </row>
    <row r="48" s="1" customFormat="1" spans="1:11">
      <c r="A48" s="16"/>
      <c r="B48" s="17"/>
      <c r="C48" s="18"/>
      <c r="D48" s="8" t="s">
        <v>728</v>
      </c>
      <c r="E48" s="12">
        <v>3.6</v>
      </c>
      <c r="F48" s="12">
        <v>3.6</v>
      </c>
      <c r="G48" s="12">
        <v>3.6</v>
      </c>
      <c r="H48" s="12"/>
      <c r="I48" s="12" t="s">
        <v>616</v>
      </c>
      <c r="J48" s="12" t="s">
        <v>616</v>
      </c>
      <c r="K48" s="12" t="s">
        <v>616</v>
      </c>
    </row>
    <row r="49" s="1" customFormat="1" spans="1:11">
      <c r="A49" s="16"/>
      <c r="B49" s="17"/>
      <c r="C49" s="18"/>
      <c r="D49" s="20" t="s">
        <v>827</v>
      </c>
      <c r="E49" s="12"/>
      <c r="F49" s="12"/>
      <c r="G49" s="12"/>
      <c r="H49" s="12"/>
      <c r="I49" s="12" t="s">
        <v>616</v>
      </c>
      <c r="J49" s="12" t="s">
        <v>616</v>
      </c>
      <c r="K49" s="12" t="s">
        <v>616</v>
      </c>
    </row>
    <row r="50" s="1" customFormat="1" spans="1:11">
      <c r="A50" s="16"/>
      <c r="B50" s="17"/>
      <c r="C50" s="18"/>
      <c r="D50" s="20" t="s">
        <v>828</v>
      </c>
      <c r="E50" s="12">
        <v>3.6</v>
      </c>
      <c r="F50" s="12">
        <v>3.6</v>
      </c>
      <c r="G50" s="12">
        <v>3.6</v>
      </c>
      <c r="H50" s="12"/>
      <c r="I50" s="12" t="s">
        <v>616</v>
      </c>
      <c r="J50" s="12" t="s">
        <v>616</v>
      </c>
      <c r="K50" s="12" t="s">
        <v>616</v>
      </c>
    </row>
    <row r="51" s="1" customFormat="1" spans="1:11">
      <c r="A51" s="21"/>
      <c r="B51" s="22"/>
      <c r="C51" s="23"/>
      <c r="D51" s="8" t="s">
        <v>729</v>
      </c>
      <c r="E51" s="12"/>
      <c r="F51" s="12"/>
      <c r="G51" s="12"/>
      <c r="H51" s="12"/>
      <c r="I51" s="12" t="s">
        <v>616</v>
      </c>
      <c r="J51" s="12" t="s">
        <v>616</v>
      </c>
      <c r="K51" s="12" t="s">
        <v>616</v>
      </c>
    </row>
    <row r="52" s="1" customFormat="1" spans="1:11">
      <c r="A52" s="8" t="s">
        <v>829</v>
      </c>
      <c r="B52" s="8" t="s">
        <v>830</v>
      </c>
      <c r="C52" s="8"/>
      <c r="D52" s="8"/>
      <c r="E52" s="8"/>
      <c r="F52" s="8" t="s">
        <v>713</v>
      </c>
      <c r="G52" s="8"/>
      <c r="H52" s="8"/>
      <c r="I52" s="8"/>
      <c r="J52" s="8"/>
      <c r="K52" s="8"/>
    </row>
    <row r="53" s="1" customFormat="1" ht="38" customHeight="1" spans="1:11">
      <c r="A53" s="8"/>
      <c r="B53" s="11" t="s">
        <v>734</v>
      </c>
      <c r="C53" s="12"/>
      <c r="D53" s="12"/>
      <c r="E53" s="12"/>
      <c r="F53" s="11" t="s">
        <v>860</v>
      </c>
      <c r="G53" s="12"/>
      <c r="H53" s="12"/>
      <c r="I53" s="12"/>
      <c r="J53" s="12"/>
      <c r="K53" s="12"/>
    </row>
    <row r="54" s="1" customFormat="1" spans="1:11">
      <c r="A54" s="24" t="s">
        <v>832</v>
      </c>
      <c r="B54" s="8" t="s">
        <v>745</v>
      </c>
      <c r="C54" s="8" t="s">
        <v>746</v>
      </c>
      <c r="D54" s="8" t="s">
        <v>747</v>
      </c>
      <c r="E54" s="8" t="s">
        <v>833</v>
      </c>
      <c r="F54" s="8" t="s">
        <v>834</v>
      </c>
      <c r="G54" s="8" t="s">
        <v>823</v>
      </c>
      <c r="H54" s="8" t="s">
        <v>835</v>
      </c>
      <c r="I54" s="8" t="s">
        <v>836</v>
      </c>
      <c r="J54" s="8"/>
      <c r="K54" s="8"/>
    </row>
    <row r="55" s="1" customFormat="1" spans="1:11">
      <c r="A55" s="25"/>
      <c r="B55" s="11" t="s">
        <v>856</v>
      </c>
      <c r="C55" s="8" t="s">
        <v>837</v>
      </c>
      <c r="D55" s="26" t="s">
        <v>861</v>
      </c>
      <c r="E55" s="233" t="s">
        <v>862</v>
      </c>
      <c r="F55" s="12" t="s">
        <v>863</v>
      </c>
      <c r="G55" s="12">
        <v>25</v>
      </c>
      <c r="H55" s="12">
        <v>25</v>
      </c>
      <c r="I55" s="42"/>
      <c r="J55" s="43"/>
      <c r="K55" s="44"/>
    </row>
    <row r="56" s="1" customFormat="1" ht="21" customHeight="1" spans="1:11">
      <c r="A56" s="25"/>
      <c r="B56" s="12"/>
      <c r="C56" s="8" t="s">
        <v>858</v>
      </c>
      <c r="D56" s="26" t="s">
        <v>864</v>
      </c>
      <c r="E56" s="27" t="s">
        <v>865</v>
      </c>
      <c r="F56" s="28">
        <v>1</v>
      </c>
      <c r="G56" s="12">
        <v>25</v>
      </c>
      <c r="H56" s="12">
        <v>25</v>
      </c>
      <c r="I56" s="45"/>
      <c r="J56" s="46"/>
      <c r="K56" s="47"/>
    </row>
    <row r="57" s="1" customFormat="1" ht="25.5" spans="1:11">
      <c r="A57" s="25"/>
      <c r="B57" s="8" t="s">
        <v>842</v>
      </c>
      <c r="C57" s="8" t="s">
        <v>843</v>
      </c>
      <c r="D57" s="26" t="s">
        <v>866</v>
      </c>
      <c r="E57" s="11" t="s">
        <v>845</v>
      </c>
      <c r="F57" s="27">
        <v>1</v>
      </c>
      <c r="G57" s="12">
        <v>30</v>
      </c>
      <c r="H57" s="12">
        <v>30</v>
      </c>
      <c r="I57" s="45"/>
      <c r="J57" s="46"/>
      <c r="K57" s="47"/>
    </row>
    <row r="58" s="1" customFormat="1" spans="1:11">
      <c r="A58" s="25"/>
      <c r="B58" s="24" t="s">
        <v>846</v>
      </c>
      <c r="C58" s="24" t="s">
        <v>847</v>
      </c>
      <c r="D58" s="26" t="s">
        <v>847</v>
      </c>
      <c r="E58" s="27" t="s">
        <v>867</v>
      </c>
      <c r="F58" s="28">
        <v>1</v>
      </c>
      <c r="G58" s="12">
        <v>10</v>
      </c>
      <c r="H58" s="12">
        <v>10</v>
      </c>
      <c r="I58" s="45"/>
      <c r="J58" s="46"/>
      <c r="K58" s="47"/>
    </row>
    <row r="59" s="1" customFormat="1" spans="1:11">
      <c r="A59" s="25"/>
      <c r="B59" s="25"/>
      <c r="C59" s="25"/>
      <c r="D59" s="26"/>
      <c r="E59" s="12"/>
      <c r="F59" s="12"/>
      <c r="G59" s="12"/>
      <c r="H59" s="12"/>
      <c r="I59" s="48"/>
      <c r="J59" s="49"/>
      <c r="K59" s="50"/>
    </row>
    <row r="60" s="1" customFormat="1" spans="1:11">
      <c r="A60" s="34"/>
      <c r="B60" s="34"/>
      <c r="C60" s="34"/>
      <c r="D60" s="26"/>
      <c r="E60" s="28"/>
      <c r="F60" s="28"/>
      <c r="G60" s="12"/>
      <c r="H60" s="12"/>
      <c r="I60" s="12"/>
      <c r="J60" s="12"/>
      <c r="K60" s="12"/>
    </row>
    <row r="61" s="1" customFormat="1" spans="1:11">
      <c r="A61" s="8" t="s">
        <v>850</v>
      </c>
      <c r="B61" s="8"/>
      <c r="C61" s="8"/>
      <c r="D61" s="8"/>
      <c r="E61" s="8"/>
      <c r="F61" s="8"/>
      <c r="G61" s="29">
        <f>H55+H56+H57+H58+H60</f>
        <v>90</v>
      </c>
      <c r="H61" s="29"/>
      <c r="I61" s="29"/>
      <c r="J61" s="29"/>
      <c r="K61" s="29"/>
    </row>
    <row r="62" s="1" customFormat="1" ht="25.5" spans="1:11">
      <c r="A62" s="30" t="s">
        <v>851</v>
      </c>
      <c r="B62" s="31" t="s">
        <v>852</v>
      </c>
      <c r="C62" s="32">
        <f>G61+K47</f>
        <v>100</v>
      </c>
      <c r="D62" s="31"/>
      <c r="E62" s="31" t="s">
        <v>853</v>
      </c>
      <c r="F62" s="31" t="s">
        <v>859</v>
      </c>
      <c r="G62" s="31"/>
      <c r="H62" s="31"/>
      <c r="I62" s="31"/>
      <c r="J62" s="31"/>
      <c r="K62" s="40"/>
    </row>
    <row r="64" s="1" customFormat="1" spans="1:11">
      <c r="A64" s="8" t="s">
        <v>813</v>
      </c>
      <c r="B64" s="8"/>
      <c r="C64" s="8"/>
      <c r="D64" s="9" t="s">
        <v>868</v>
      </c>
      <c r="E64" s="10"/>
      <c r="F64" s="10"/>
      <c r="G64" s="10"/>
      <c r="H64" s="10"/>
      <c r="I64" s="10"/>
      <c r="J64" s="10"/>
      <c r="K64" s="10"/>
    </row>
    <row r="65" s="1" customFormat="1" spans="1:11">
      <c r="A65" s="8" t="s">
        <v>815</v>
      </c>
      <c r="B65" s="8"/>
      <c r="C65" s="8"/>
      <c r="D65" s="11"/>
      <c r="E65" s="12"/>
      <c r="F65" s="8" t="s">
        <v>816</v>
      </c>
      <c r="G65" s="11" t="s">
        <v>817</v>
      </c>
      <c r="H65" s="12"/>
      <c r="I65" s="12"/>
      <c r="J65" s="12"/>
      <c r="K65" s="12"/>
    </row>
    <row r="66" s="1" customFormat="1" ht="25.5" spans="1:11">
      <c r="A66" s="13" t="s">
        <v>818</v>
      </c>
      <c r="B66" s="14"/>
      <c r="C66" s="15"/>
      <c r="D66" s="8" t="s">
        <v>819</v>
      </c>
      <c r="E66" s="8" t="s">
        <v>820</v>
      </c>
      <c r="F66" s="8" t="s">
        <v>821</v>
      </c>
      <c r="G66" s="8" t="s">
        <v>822</v>
      </c>
      <c r="H66" s="8"/>
      <c r="I66" s="8" t="s">
        <v>823</v>
      </c>
      <c r="J66" s="8" t="s">
        <v>824</v>
      </c>
      <c r="K66" s="8" t="s">
        <v>825</v>
      </c>
    </row>
    <row r="67" s="1" customFormat="1" spans="1:11">
      <c r="A67" s="16"/>
      <c r="B67" s="17"/>
      <c r="C67" s="18"/>
      <c r="D67" s="8" t="s">
        <v>826</v>
      </c>
      <c r="E67" s="12">
        <f>E68+E71</f>
        <v>40</v>
      </c>
      <c r="F67" s="12">
        <f>F68+F71</f>
        <v>40</v>
      </c>
      <c r="G67" s="12">
        <v>0</v>
      </c>
      <c r="H67" s="12"/>
      <c r="I67" s="12">
        <v>10</v>
      </c>
      <c r="J67" s="28">
        <v>1</v>
      </c>
      <c r="K67" s="29">
        <v>10</v>
      </c>
    </row>
    <row r="68" s="1" customFormat="1" spans="1:11">
      <c r="A68" s="16"/>
      <c r="B68" s="17"/>
      <c r="C68" s="18"/>
      <c r="D68" s="8" t="s">
        <v>728</v>
      </c>
      <c r="E68" s="12">
        <v>40</v>
      </c>
      <c r="F68" s="12">
        <v>40</v>
      </c>
      <c r="G68" s="12">
        <v>40</v>
      </c>
      <c r="H68" s="12"/>
      <c r="I68" s="12" t="s">
        <v>616</v>
      </c>
      <c r="J68" s="12" t="s">
        <v>616</v>
      </c>
      <c r="K68" s="12" t="s">
        <v>616</v>
      </c>
    </row>
    <row r="69" s="1" customFormat="1" spans="1:11">
      <c r="A69" s="16"/>
      <c r="B69" s="17"/>
      <c r="C69" s="18"/>
      <c r="D69" s="20" t="s">
        <v>827</v>
      </c>
      <c r="E69" s="12"/>
      <c r="F69" s="12"/>
      <c r="G69" s="12"/>
      <c r="H69" s="12"/>
      <c r="I69" s="12" t="s">
        <v>616</v>
      </c>
      <c r="J69" s="12" t="s">
        <v>616</v>
      </c>
      <c r="K69" s="12" t="s">
        <v>616</v>
      </c>
    </row>
    <row r="70" s="1" customFormat="1" spans="1:11">
      <c r="A70" s="16"/>
      <c r="B70" s="17"/>
      <c r="C70" s="18"/>
      <c r="D70" s="20" t="s">
        <v>828</v>
      </c>
      <c r="E70" s="12">
        <v>40</v>
      </c>
      <c r="F70" s="12">
        <v>40</v>
      </c>
      <c r="G70" s="12">
        <v>40</v>
      </c>
      <c r="H70" s="12"/>
      <c r="I70" s="12" t="s">
        <v>616</v>
      </c>
      <c r="J70" s="12" t="s">
        <v>616</v>
      </c>
      <c r="K70" s="12" t="s">
        <v>616</v>
      </c>
    </row>
    <row r="71" s="1" customFormat="1" spans="1:11">
      <c r="A71" s="21"/>
      <c r="B71" s="22"/>
      <c r="C71" s="23"/>
      <c r="D71" s="8" t="s">
        <v>729</v>
      </c>
      <c r="E71" s="12"/>
      <c r="F71" s="12"/>
      <c r="G71" s="12"/>
      <c r="H71" s="12"/>
      <c r="I71" s="12" t="s">
        <v>616</v>
      </c>
      <c r="J71" s="12" t="s">
        <v>616</v>
      </c>
      <c r="K71" s="12" t="s">
        <v>616</v>
      </c>
    </row>
    <row r="72" s="1" customFormat="1" spans="1:11">
      <c r="A72" s="8" t="s">
        <v>829</v>
      </c>
      <c r="B72" s="8" t="s">
        <v>830</v>
      </c>
      <c r="C72" s="8"/>
      <c r="D72" s="8"/>
      <c r="E72" s="8"/>
      <c r="F72" s="8" t="s">
        <v>713</v>
      </c>
      <c r="G72" s="8"/>
      <c r="H72" s="8"/>
      <c r="I72" s="8"/>
      <c r="J72" s="8"/>
      <c r="K72" s="8"/>
    </row>
    <row r="73" s="1" customFormat="1" ht="50" customHeight="1" spans="1:11">
      <c r="A73" s="8"/>
      <c r="B73" s="11" t="s">
        <v>869</v>
      </c>
      <c r="C73" s="12"/>
      <c r="D73" s="12"/>
      <c r="E73" s="12"/>
      <c r="F73" s="11" t="s">
        <v>870</v>
      </c>
      <c r="G73" s="12"/>
      <c r="H73" s="12"/>
      <c r="I73" s="12"/>
      <c r="J73" s="12"/>
      <c r="K73" s="12"/>
    </row>
    <row r="74" s="1" customFormat="1" spans="1:11">
      <c r="A74" s="24" t="s">
        <v>832</v>
      </c>
      <c r="B74" s="8" t="s">
        <v>745</v>
      </c>
      <c r="C74" s="8" t="s">
        <v>746</v>
      </c>
      <c r="D74" s="8" t="s">
        <v>747</v>
      </c>
      <c r="E74" s="8" t="s">
        <v>833</v>
      </c>
      <c r="F74" s="8" t="s">
        <v>834</v>
      </c>
      <c r="G74" s="8" t="s">
        <v>823</v>
      </c>
      <c r="H74" s="8" t="s">
        <v>835</v>
      </c>
      <c r="I74" s="8" t="s">
        <v>836</v>
      </c>
      <c r="J74" s="8"/>
      <c r="K74" s="8"/>
    </row>
    <row r="75" s="1" customFormat="1" spans="1:11">
      <c r="A75" s="25"/>
      <c r="B75" s="8"/>
      <c r="C75" s="24" t="s">
        <v>837</v>
      </c>
      <c r="D75" s="8" t="s">
        <v>871</v>
      </c>
      <c r="E75" s="8" t="s">
        <v>872</v>
      </c>
      <c r="F75" s="8" t="s">
        <v>873</v>
      </c>
      <c r="G75" s="8">
        <v>15</v>
      </c>
      <c r="H75" s="8">
        <v>15</v>
      </c>
      <c r="I75" s="13"/>
      <c r="J75" s="14"/>
      <c r="K75" s="15"/>
    </row>
    <row r="76" s="1" customFormat="1" spans="1:11">
      <c r="A76" s="25"/>
      <c r="B76" s="51" t="s">
        <v>856</v>
      </c>
      <c r="C76" s="34"/>
      <c r="D76" s="26" t="s">
        <v>874</v>
      </c>
      <c r="E76" s="11" t="s">
        <v>875</v>
      </c>
      <c r="F76" s="12" t="s">
        <v>876</v>
      </c>
      <c r="G76" s="12">
        <v>15</v>
      </c>
      <c r="H76" s="12">
        <v>15</v>
      </c>
      <c r="I76" s="16"/>
      <c r="J76" s="54"/>
      <c r="K76" s="18"/>
    </row>
    <row r="77" s="1" customFormat="1" spans="1:11">
      <c r="A77" s="25"/>
      <c r="B77" s="52"/>
      <c r="C77" s="34" t="s">
        <v>763</v>
      </c>
      <c r="D77" s="26" t="s">
        <v>877</v>
      </c>
      <c r="E77" s="11" t="s">
        <v>878</v>
      </c>
      <c r="F77" s="28">
        <v>1</v>
      </c>
      <c r="G77" s="12">
        <v>10</v>
      </c>
      <c r="H77" s="12">
        <v>10</v>
      </c>
      <c r="I77" s="16"/>
      <c r="J77" s="54"/>
      <c r="K77" s="18"/>
    </row>
    <row r="78" s="1" customFormat="1" spans="1:11">
      <c r="A78" s="25"/>
      <c r="B78" s="52"/>
      <c r="C78" s="8" t="s">
        <v>858</v>
      </c>
      <c r="D78" s="26" t="s">
        <v>879</v>
      </c>
      <c r="E78" s="27" t="s">
        <v>845</v>
      </c>
      <c r="F78" s="28">
        <v>1</v>
      </c>
      <c r="G78" s="12">
        <v>5</v>
      </c>
      <c r="H78" s="12">
        <v>5</v>
      </c>
      <c r="I78" s="16"/>
      <c r="J78" s="54"/>
      <c r="K78" s="18"/>
    </row>
    <row r="79" s="1" customFormat="1" spans="1:11">
      <c r="A79" s="25"/>
      <c r="B79" s="53"/>
      <c r="C79" s="8" t="s">
        <v>780</v>
      </c>
      <c r="D79" s="26" t="s">
        <v>880</v>
      </c>
      <c r="E79" s="27" t="s">
        <v>849</v>
      </c>
      <c r="F79" s="28">
        <v>0.95</v>
      </c>
      <c r="G79" s="12">
        <v>5</v>
      </c>
      <c r="H79" s="12">
        <v>5</v>
      </c>
      <c r="I79" s="16"/>
      <c r="J79" s="54"/>
      <c r="K79" s="18"/>
    </row>
    <row r="80" s="1" customFormat="1" spans="1:11">
      <c r="A80" s="25"/>
      <c r="B80" s="24" t="s">
        <v>842</v>
      </c>
      <c r="C80" s="8" t="s">
        <v>784</v>
      </c>
      <c r="D80" s="26" t="s">
        <v>881</v>
      </c>
      <c r="E80" s="27" t="s">
        <v>786</v>
      </c>
      <c r="F80" s="28" t="s">
        <v>788</v>
      </c>
      <c r="G80" s="12">
        <v>15</v>
      </c>
      <c r="H80" s="12">
        <v>15</v>
      </c>
      <c r="I80" s="16"/>
      <c r="J80" s="54"/>
      <c r="K80" s="18"/>
    </row>
    <row r="81" s="1" customFormat="1" spans="1:11">
      <c r="A81" s="25"/>
      <c r="B81" s="34"/>
      <c r="C81" s="8" t="s">
        <v>843</v>
      </c>
      <c r="D81" s="26" t="s">
        <v>882</v>
      </c>
      <c r="E81" s="11" t="s">
        <v>883</v>
      </c>
      <c r="F81" s="11" t="s">
        <v>884</v>
      </c>
      <c r="G81" s="12">
        <v>15</v>
      </c>
      <c r="H81" s="12">
        <v>15</v>
      </c>
      <c r="I81" s="16"/>
      <c r="J81" s="54"/>
      <c r="K81" s="18"/>
    </row>
    <row r="82" s="1" customFormat="1" spans="1:11">
      <c r="A82" s="25"/>
      <c r="B82" s="24" t="s">
        <v>846</v>
      </c>
      <c r="C82" s="24" t="s">
        <v>847</v>
      </c>
      <c r="D82" s="26" t="s">
        <v>885</v>
      </c>
      <c r="E82" s="27" t="s">
        <v>886</v>
      </c>
      <c r="F82" s="28">
        <v>0.96</v>
      </c>
      <c r="G82" s="12">
        <v>10</v>
      </c>
      <c r="H82" s="12">
        <v>10</v>
      </c>
      <c r="I82" s="16"/>
      <c r="J82" s="54"/>
      <c r="K82" s="18"/>
    </row>
    <row r="83" s="1" customFormat="1" spans="1:11">
      <c r="A83" s="25"/>
      <c r="B83" s="25"/>
      <c r="C83" s="25"/>
      <c r="D83" s="26"/>
      <c r="E83" s="12"/>
      <c r="F83" s="12"/>
      <c r="G83" s="12"/>
      <c r="H83" s="12"/>
      <c r="I83" s="21"/>
      <c r="J83" s="22"/>
      <c r="K83" s="23"/>
    </row>
    <row r="84" s="1" customFormat="1" spans="1:11">
      <c r="A84" s="34"/>
      <c r="B84" s="34"/>
      <c r="C84" s="34"/>
      <c r="D84" s="26"/>
      <c r="E84" s="28"/>
      <c r="F84" s="28"/>
      <c r="G84" s="12"/>
      <c r="H84" s="12"/>
      <c r="I84" s="12"/>
      <c r="J84" s="12"/>
      <c r="K84" s="12"/>
    </row>
    <row r="85" s="1" customFormat="1" spans="1:11">
      <c r="A85" s="8" t="s">
        <v>850</v>
      </c>
      <c r="B85" s="8"/>
      <c r="C85" s="8"/>
      <c r="D85" s="8"/>
      <c r="E85" s="8"/>
      <c r="F85" s="8"/>
      <c r="G85" s="29">
        <v>90</v>
      </c>
      <c r="H85" s="29"/>
      <c r="I85" s="29"/>
      <c r="J85" s="29"/>
      <c r="K85" s="29"/>
    </row>
    <row r="86" s="1" customFormat="1" ht="25.5" spans="1:11">
      <c r="A86" s="30" t="s">
        <v>851</v>
      </c>
      <c r="B86" s="31" t="s">
        <v>852</v>
      </c>
      <c r="C86" s="32">
        <f>G85+K67</f>
        <v>100</v>
      </c>
      <c r="D86" s="31"/>
      <c r="E86" s="31" t="s">
        <v>853</v>
      </c>
      <c r="F86" s="31" t="s">
        <v>859</v>
      </c>
      <c r="G86" s="31"/>
      <c r="H86" s="31"/>
      <c r="I86" s="31"/>
      <c r="J86" s="31"/>
      <c r="K86" s="40"/>
    </row>
    <row r="88" s="1" customFormat="1" spans="1:11">
      <c r="A88" s="8" t="s">
        <v>813</v>
      </c>
      <c r="B88" s="8"/>
      <c r="C88" s="8"/>
      <c r="D88" s="9" t="s">
        <v>887</v>
      </c>
      <c r="E88" s="10"/>
      <c r="F88" s="10"/>
      <c r="G88" s="10"/>
      <c r="H88" s="10"/>
      <c r="I88" s="10"/>
      <c r="J88" s="10"/>
      <c r="K88" s="10"/>
    </row>
    <row r="89" s="1" customFormat="1" spans="1:11">
      <c r="A89" s="8" t="s">
        <v>815</v>
      </c>
      <c r="B89" s="8"/>
      <c r="C89" s="8"/>
      <c r="D89" s="11"/>
      <c r="E89" s="12"/>
      <c r="F89" s="8" t="s">
        <v>816</v>
      </c>
      <c r="G89" s="11" t="s">
        <v>817</v>
      </c>
      <c r="H89" s="12"/>
      <c r="I89" s="12"/>
      <c r="J89" s="12"/>
      <c r="K89" s="12"/>
    </row>
    <row r="90" s="1" customFormat="1" ht="25.5" spans="1:11">
      <c r="A90" s="13" t="s">
        <v>818</v>
      </c>
      <c r="B90" s="14"/>
      <c r="C90" s="15"/>
      <c r="D90" s="8" t="s">
        <v>819</v>
      </c>
      <c r="E90" s="8" t="s">
        <v>820</v>
      </c>
      <c r="F90" s="8" t="s">
        <v>821</v>
      </c>
      <c r="G90" s="8" t="s">
        <v>822</v>
      </c>
      <c r="H90" s="8"/>
      <c r="I90" s="8" t="s">
        <v>823</v>
      </c>
      <c r="J90" s="8" t="s">
        <v>824</v>
      </c>
      <c r="K90" s="8" t="s">
        <v>825</v>
      </c>
    </row>
    <row r="91" s="1" customFormat="1" spans="1:11">
      <c r="A91" s="16"/>
      <c r="B91" s="17"/>
      <c r="C91" s="18"/>
      <c r="D91" s="8" t="s">
        <v>826</v>
      </c>
      <c r="E91" s="12">
        <f>E92+E95</f>
        <v>17.39</v>
      </c>
      <c r="F91" s="12">
        <f>F92+F95</f>
        <v>17.39</v>
      </c>
      <c r="G91" s="12">
        <v>0</v>
      </c>
      <c r="H91" s="12"/>
      <c r="I91" s="12">
        <v>10</v>
      </c>
      <c r="J91" s="28">
        <v>1</v>
      </c>
      <c r="K91" s="29">
        <v>10</v>
      </c>
    </row>
    <row r="92" s="1" customFormat="1" spans="1:11">
      <c r="A92" s="16"/>
      <c r="B92" s="17"/>
      <c r="C92" s="18"/>
      <c r="D92" s="8" t="s">
        <v>728</v>
      </c>
      <c r="E92" s="12">
        <v>17.39</v>
      </c>
      <c r="F92" s="12">
        <v>17.39</v>
      </c>
      <c r="G92" s="12">
        <v>17.39</v>
      </c>
      <c r="H92" s="12"/>
      <c r="I92" s="12" t="s">
        <v>616</v>
      </c>
      <c r="J92" s="12" t="s">
        <v>616</v>
      </c>
      <c r="K92" s="12" t="s">
        <v>616</v>
      </c>
    </row>
    <row r="93" s="1" customFormat="1" spans="1:11">
      <c r="A93" s="16"/>
      <c r="B93" s="17"/>
      <c r="C93" s="18"/>
      <c r="D93" s="20" t="s">
        <v>827</v>
      </c>
      <c r="E93" s="12"/>
      <c r="F93" s="12"/>
      <c r="G93" s="12"/>
      <c r="H93" s="12"/>
      <c r="I93" s="12" t="s">
        <v>616</v>
      </c>
      <c r="J93" s="12" t="s">
        <v>616</v>
      </c>
      <c r="K93" s="12" t="s">
        <v>616</v>
      </c>
    </row>
    <row r="94" s="1" customFormat="1" spans="1:11">
      <c r="A94" s="16"/>
      <c r="B94" s="17"/>
      <c r="C94" s="18"/>
      <c r="D94" s="20" t="s">
        <v>828</v>
      </c>
      <c r="E94" s="12">
        <v>17.39</v>
      </c>
      <c r="F94" s="12">
        <v>17.39</v>
      </c>
      <c r="G94" s="12">
        <v>17.39</v>
      </c>
      <c r="H94" s="12"/>
      <c r="I94" s="12" t="s">
        <v>616</v>
      </c>
      <c r="J94" s="12" t="s">
        <v>616</v>
      </c>
      <c r="K94" s="12" t="s">
        <v>616</v>
      </c>
    </row>
    <row r="95" s="1" customFormat="1" spans="1:11">
      <c r="A95" s="21"/>
      <c r="B95" s="22"/>
      <c r="C95" s="23"/>
      <c r="D95" s="8" t="s">
        <v>729</v>
      </c>
      <c r="E95" s="12"/>
      <c r="F95" s="12"/>
      <c r="G95" s="12"/>
      <c r="H95" s="12"/>
      <c r="I95" s="12" t="s">
        <v>616</v>
      </c>
      <c r="J95" s="12" t="s">
        <v>616</v>
      </c>
      <c r="K95" s="12" t="s">
        <v>616</v>
      </c>
    </row>
    <row r="96" s="1" customFormat="1" spans="1:11">
      <c r="A96" s="8" t="s">
        <v>829</v>
      </c>
      <c r="B96" s="8" t="s">
        <v>830</v>
      </c>
      <c r="C96" s="8"/>
      <c r="D96" s="8"/>
      <c r="E96" s="8"/>
      <c r="F96" s="8" t="s">
        <v>713</v>
      </c>
      <c r="G96" s="8"/>
      <c r="H96" s="8"/>
      <c r="I96" s="8"/>
      <c r="J96" s="8"/>
      <c r="K96" s="8"/>
    </row>
    <row r="97" s="1" customFormat="1" ht="47" customHeight="1" spans="1:11">
      <c r="A97" s="8"/>
      <c r="B97" s="11" t="s">
        <v>888</v>
      </c>
      <c r="C97" s="12"/>
      <c r="D97" s="12"/>
      <c r="E97" s="12"/>
      <c r="F97" s="11" t="s">
        <v>889</v>
      </c>
      <c r="G97" s="12"/>
      <c r="H97" s="12"/>
      <c r="I97" s="12"/>
      <c r="J97" s="12"/>
      <c r="K97" s="12"/>
    </row>
    <row r="98" s="1" customFormat="1" spans="1:11">
      <c r="A98" s="24" t="s">
        <v>832</v>
      </c>
      <c r="B98" s="8" t="s">
        <v>745</v>
      </c>
      <c r="C98" s="8" t="s">
        <v>746</v>
      </c>
      <c r="D98" s="8" t="s">
        <v>747</v>
      </c>
      <c r="E98" s="8" t="s">
        <v>833</v>
      </c>
      <c r="F98" s="8" t="s">
        <v>834</v>
      </c>
      <c r="G98" s="8" t="s">
        <v>823</v>
      </c>
      <c r="H98" s="8" t="s">
        <v>835</v>
      </c>
      <c r="I98" s="8" t="s">
        <v>836</v>
      </c>
      <c r="J98" s="8"/>
      <c r="K98" s="8"/>
    </row>
    <row r="99" s="1" customFormat="1" ht="25.5" spans="1:11">
      <c r="A99" s="25"/>
      <c r="B99" s="11" t="s">
        <v>856</v>
      </c>
      <c r="C99" s="8" t="s">
        <v>837</v>
      </c>
      <c r="D99" s="26" t="s">
        <v>890</v>
      </c>
      <c r="E99" s="11" t="s">
        <v>891</v>
      </c>
      <c r="F99" s="12" t="s">
        <v>892</v>
      </c>
      <c r="G99" s="12">
        <v>20</v>
      </c>
      <c r="H99" s="12">
        <v>20</v>
      </c>
      <c r="I99" s="42"/>
      <c r="J99" s="43"/>
      <c r="K99" s="44"/>
    </row>
    <row r="100" s="1" customFormat="1" ht="25.5" spans="1:11">
      <c r="A100" s="25"/>
      <c r="B100" s="11"/>
      <c r="C100" s="8" t="s">
        <v>763</v>
      </c>
      <c r="D100" s="26" t="s">
        <v>893</v>
      </c>
      <c r="E100" s="11" t="s">
        <v>841</v>
      </c>
      <c r="F100" s="28">
        <v>1</v>
      </c>
      <c r="G100" s="12">
        <v>10</v>
      </c>
      <c r="H100" s="12">
        <v>10</v>
      </c>
      <c r="I100" s="45"/>
      <c r="J100" s="46"/>
      <c r="K100" s="47"/>
    </row>
    <row r="101" s="1" customFormat="1" spans="1:11">
      <c r="A101" s="25"/>
      <c r="B101" s="12"/>
      <c r="C101" s="8" t="s">
        <v>858</v>
      </c>
      <c r="D101" s="26" t="s">
        <v>777</v>
      </c>
      <c r="E101" s="27" t="s">
        <v>841</v>
      </c>
      <c r="F101" s="28">
        <v>1</v>
      </c>
      <c r="G101" s="12">
        <v>10</v>
      </c>
      <c r="H101" s="12">
        <v>10</v>
      </c>
      <c r="I101" s="45"/>
      <c r="J101" s="46"/>
      <c r="K101" s="47"/>
    </row>
    <row r="102" s="1" customFormat="1" spans="1:11">
      <c r="A102" s="25"/>
      <c r="B102" s="12"/>
      <c r="C102" s="8" t="s">
        <v>780</v>
      </c>
      <c r="D102" s="26" t="s">
        <v>880</v>
      </c>
      <c r="E102" s="27" t="s">
        <v>894</v>
      </c>
      <c r="F102" s="28" t="s">
        <v>895</v>
      </c>
      <c r="G102" s="12">
        <v>10</v>
      </c>
      <c r="H102" s="12">
        <v>10</v>
      </c>
      <c r="I102" s="45"/>
      <c r="J102" s="46"/>
      <c r="K102" s="47"/>
    </row>
    <row r="103" s="1" customFormat="1" ht="36" customHeight="1" spans="1:11">
      <c r="A103" s="25"/>
      <c r="B103" s="8" t="s">
        <v>842</v>
      </c>
      <c r="C103" s="8" t="s">
        <v>784</v>
      </c>
      <c r="D103" s="26" t="s">
        <v>896</v>
      </c>
      <c r="E103" s="11" t="s">
        <v>897</v>
      </c>
      <c r="F103" s="11" t="s">
        <v>897</v>
      </c>
      <c r="G103" s="12">
        <v>30</v>
      </c>
      <c r="H103" s="12">
        <v>30</v>
      </c>
      <c r="I103" s="45"/>
      <c r="J103" s="46"/>
      <c r="K103" s="47"/>
    </row>
    <row r="104" s="1" customFormat="1" spans="1:11">
      <c r="A104" s="25"/>
      <c r="B104" s="24" t="s">
        <v>846</v>
      </c>
      <c r="C104" s="24" t="s">
        <v>847</v>
      </c>
      <c r="D104" s="26" t="s">
        <v>848</v>
      </c>
      <c r="E104" s="27" t="s">
        <v>898</v>
      </c>
      <c r="F104" s="27" t="s">
        <v>898</v>
      </c>
      <c r="G104" s="12">
        <v>10</v>
      </c>
      <c r="H104" s="12">
        <v>10</v>
      </c>
      <c r="I104" s="45"/>
      <c r="J104" s="46"/>
      <c r="K104" s="47"/>
    </row>
    <row r="105" s="1" customFormat="1" spans="1:11">
      <c r="A105" s="25"/>
      <c r="B105" s="25"/>
      <c r="C105" s="25"/>
      <c r="D105" s="26"/>
      <c r="E105" s="12"/>
      <c r="F105" s="12"/>
      <c r="G105" s="12"/>
      <c r="H105" s="12"/>
      <c r="I105" s="48"/>
      <c r="J105" s="49"/>
      <c r="K105" s="50"/>
    </row>
    <row r="106" s="1" customFormat="1" spans="1:11">
      <c r="A106" s="34"/>
      <c r="B106" s="34"/>
      <c r="C106" s="34"/>
      <c r="D106" s="26"/>
      <c r="E106" s="28"/>
      <c r="F106" s="28"/>
      <c r="G106" s="12"/>
      <c r="H106" s="12"/>
      <c r="I106" s="12"/>
      <c r="J106" s="12"/>
      <c r="K106" s="12"/>
    </row>
    <row r="107" s="1" customFormat="1" spans="1:11">
      <c r="A107" s="8" t="s">
        <v>850</v>
      </c>
      <c r="B107" s="8"/>
      <c r="C107" s="8"/>
      <c r="D107" s="8"/>
      <c r="E107" s="8"/>
      <c r="F107" s="8"/>
      <c r="G107" s="29">
        <f>H99+H101+H103+H104+H106</f>
        <v>70</v>
      </c>
      <c r="H107" s="29"/>
      <c r="I107" s="29"/>
      <c r="J107" s="29"/>
      <c r="K107" s="29"/>
    </row>
    <row r="108" s="1" customFormat="1" ht="25.5" spans="1:11">
      <c r="A108" s="30" t="s">
        <v>851</v>
      </c>
      <c r="B108" s="31" t="s">
        <v>852</v>
      </c>
      <c r="C108" s="32">
        <f>G107+K91</f>
        <v>80</v>
      </c>
      <c r="D108" s="31"/>
      <c r="E108" s="31" t="s">
        <v>853</v>
      </c>
      <c r="F108" s="31" t="s">
        <v>854</v>
      </c>
      <c r="G108" s="31"/>
      <c r="H108" s="31"/>
      <c r="I108" s="31"/>
      <c r="J108" s="31"/>
      <c r="K108" s="40"/>
    </row>
    <row r="110" s="1" customFormat="1" spans="1:11">
      <c r="A110" s="8" t="s">
        <v>813</v>
      </c>
      <c r="B110" s="8"/>
      <c r="C110" s="8"/>
      <c r="D110" s="9" t="s">
        <v>899</v>
      </c>
      <c r="E110" s="10"/>
      <c r="F110" s="10"/>
      <c r="G110" s="10"/>
      <c r="H110" s="10"/>
      <c r="I110" s="10"/>
      <c r="J110" s="10"/>
      <c r="K110" s="10"/>
    </row>
    <row r="111" s="1" customFormat="1" spans="1:11">
      <c r="A111" s="8" t="s">
        <v>815</v>
      </c>
      <c r="B111" s="8"/>
      <c r="C111" s="8"/>
      <c r="D111" s="11"/>
      <c r="E111" s="12"/>
      <c r="F111" s="8" t="s">
        <v>816</v>
      </c>
      <c r="G111" s="11" t="s">
        <v>817</v>
      </c>
      <c r="H111" s="12"/>
      <c r="I111" s="12"/>
      <c r="J111" s="12"/>
      <c r="K111" s="12"/>
    </row>
    <row r="112" s="1" customFormat="1" ht="25.5" spans="1:11">
      <c r="A112" s="13" t="s">
        <v>818</v>
      </c>
      <c r="B112" s="14"/>
      <c r="C112" s="15"/>
      <c r="D112" s="8" t="s">
        <v>819</v>
      </c>
      <c r="E112" s="8" t="s">
        <v>820</v>
      </c>
      <c r="F112" s="8" t="s">
        <v>821</v>
      </c>
      <c r="G112" s="8" t="s">
        <v>822</v>
      </c>
      <c r="H112" s="8"/>
      <c r="I112" s="8" t="s">
        <v>823</v>
      </c>
      <c r="J112" s="8" t="s">
        <v>824</v>
      </c>
      <c r="K112" s="8" t="s">
        <v>825</v>
      </c>
    </row>
    <row r="113" s="1" customFormat="1" spans="1:11">
      <c r="A113" s="16"/>
      <c r="B113" s="17"/>
      <c r="C113" s="18"/>
      <c r="D113" s="8" t="s">
        <v>826</v>
      </c>
      <c r="E113" s="12">
        <f>E114+E117</f>
        <v>2</v>
      </c>
      <c r="F113" s="12">
        <f>F114+F117</f>
        <v>0</v>
      </c>
      <c r="G113" s="12">
        <v>0</v>
      </c>
      <c r="H113" s="12"/>
      <c r="I113" s="12">
        <v>10</v>
      </c>
      <c r="J113" s="28"/>
      <c r="K113" s="29"/>
    </row>
    <row r="114" s="1" customFormat="1" spans="1:11">
      <c r="A114" s="16"/>
      <c r="B114" s="17"/>
      <c r="C114" s="18"/>
      <c r="D114" s="8" t="s">
        <v>728</v>
      </c>
      <c r="E114" s="12">
        <v>2</v>
      </c>
      <c r="F114" s="12"/>
      <c r="G114" s="12"/>
      <c r="H114" s="12"/>
      <c r="I114" s="12" t="s">
        <v>616</v>
      </c>
      <c r="J114" s="12" t="s">
        <v>616</v>
      </c>
      <c r="K114" s="12" t="s">
        <v>616</v>
      </c>
    </row>
    <row r="115" s="1" customFormat="1" spans="1:11">
      <c r="A115" s="16"/>
      <c r="B115" s="17"/>
      <c r="C115" s="18"/>
      <c r="D115" s="20" t="s">
        <v>827</v>
      </c>
      <c r="E115" s="12"/>
      <c r="F115" s="12"/>
      <c r="G115" s="12"/>
      <c r="H115" s="12"/>
      <c r="I115" s="12" t="s">
        <v>616</v>
      </c>
      <c r="J115" s="12" t="s">
        <v>616</v>
      </c>
      <c r="K115" s="12" t="s">
        <v>616</v>
      </c>
    </row>
    <row r="116" s="1" customFormat="1" spans="1:11">
      <c r="A116" s="16"/>
      <c r="B116" s="17"/>
      <c r="C116" s="18"/>
      <c r="D116" s="20" t="s">
        <v>828</v>
      </c>
      <c r="E116" s="12">
        <v>2</v>
      </c>
      <c r="F116" s="12"/>
      <c r="G116" s="12"/>
      <c r="H116" s="12"/>
      <c r="I116" s="12" t="s">
        <v>616</v>
      </c>
      <c r="J116" s="12" t="s">
        <v>616</v>
      </c>
      <c r="K116" s="12" t="s">
        <v>616</v>
      </c>
    </row>
    <row r="117" s="1" customFormat="1" spans="1:11">
      <c r="A117" s="21"/>
      <c r="B117" s="22"/>
      <c r="C117" s="23"/>
      <c r="D117" s="8" t="s">
        <v>729</v>
      </c>
      <c r="E117" s="12"/>
      <c r="F117" s="12"/>
      <c r="G117" s="12"/>
      <c r="H117" s="12"/>
      <c r="I117" s="12" t="s">
        <v>616</v>
      </c>
      <c r="J117" s="12" t="s">
        <v>616</v>
      </c>
      <c r="K117" s="12" t="s">
        <v>616</v>
      </c>
    </row>
    <row r="118" s="1" customFormat="1" spans="1:11">
      <c r="A118" s="8" t="s">
        <v>829</v>
      </c>
      <c r="B118" s="8" t="s">
        <v>830</v>
      </c>
      <c r="C118" s="8"/>
      <c r="D118" s="8"/>
      <c r="E118" s="8"/>
      <c r="F118" s="8" t="s">
        <v>713</v>
      </c>
      <c r="G118" s="8"/>
      <c r="H118" s="8"/>
      <c r="I118" s="8"/>
      <c r="J118" s="8"/>
      <c r="K118" s="8"/>
    </row>
    <row r="119" s="1" customFormat="1" ht="65" customHeight="1" spans="1:11">
      <c r="A119" s="8"/>
      <c r="B119" s="11" t="s">
        <v>900</v>
      </c>
      <c r="C119" s="12"/>
      <c r="D119" s="12"/>
      <c r="E119" s="12"/>
      <c r="F119" s="11" t="s">
        <v>901</v>
      </c>
      <c r="G119" s="12"/>
      <c r="H119" s="12"/>
      <c r="I119" s="12"/>
      <c r="J119" s="12"/>
      <c r="K119" s="12"/>
    </row>
    <row r="120" s="1" customFormat="1" spans="1:11">
      <c r="A120" s="24" t="s">
        <v>832</v>
      </c>
      <c r="B120" s="8" t="s">
        <v>745</v>
      </c>
      <c r="C120" s="8" t="s">
        <v>746</v>
      </c>
      <c r="D120" s="8" t="s">
        <v>747</v>
      </c>
      <c r="E120" s="8" t="s">
        <v>833</v>
      </c>
      <c r="F120" s="8" t="s">
        <v>834</v>
      </c>
      <c r="G120" s="8" t="s">
        <v>823</v>
      </c>
      <c r="H120" s="8" t="s">
        <v>835</v>
      </c>
      <c r="I120" s="8" t="s">
        <v>836</v>
      </c>
      <c r="J120" s="8"/>
      <c r="K120" s="8"/>
    </row>
    <row r="121" s="1" customFormat="1" spans="1:11">
      <c r="A121" s="25"/>
      <c r="B121" s="11" t="s">
        <v>856</v>
      </c>
      <c r="C121" s="8" t="s">
        <v>837</v>
      </c>
      <c r="D121" s="26" t="s">
        <v>902</v>
      </c>
      <c r="E121" s="11" t="s">
        <v>903</v>
      </c>
      <c r="F121" s="12" t="s">
        <v>904</v>
      </c>
      <c r="G121" s="12">
        <v>20</v>
      </c>
      <c r="H121" s="12">
        <v>20</v>
      </c>
      <c r="I121" s="12"/>
      <c r="J121" s="12"/>
      <c r="K121" s="12"/>
    </row>
    <row r="122" s="1" customFormat="1" spans="1:11">
      <c r="A122" s="25"/>
      <c r="B122" s="11"/>
      <c r="C122" s="8" t="s">
        <v>763</v>
      </c>
      <c r="D122" s="26" t="s">
        <v>905</v>
      </c>
      <c r="E122" s="11" t="s">
        <v>906</v>
      </c>
      <c r="F122" s="11" t="s">
        <v>906</v>
      </c>
      <c r="G122" s="12">
        <v>15</v>
      </c>
      <c r="H122" s="12">
        <v>15</v>
      </c>
      <c r="I122" s="12"/>
      <c r="J122" s="12"/>
      <c r="K122" s="12"/>
    </row>
    <row r="123" s="1" customFormat="1" spans="1:11">
      <c r="A123" s="25"/>
      <c r="B123" s="12"/>
      <c r="C123" s="8" t="s">
        <v>858</v>
      </c>
      <c r="D123" s="26" t="s">
        <v>907</v>
      </c>
      <c r="E123" s="28" t="s">
        <v>845</v>
      </c>
      <c r="F123" s="28">
        <v>0</v>
      </c>
      <c r="G123" s="12">
        <v>15</v>
      </c>
      <c r="H123" s="12"/>
      <c r="I123" s="11" t="s">
        <v>908</v>
      </c>
      <c r="J123" s="12"/>
      <c r="K123" s="12"/>
    </row>
    <row r="124" s="1" customFormat="1" ht="25.5" spans="1:11">
      <c r="A124" s="25"/>
      <c r="B124" s="12"/>
      <c r="C124" s="8" t="s">
        <v>843</v>
      </c>
      <c r="D124" s="26" t="s">
        <v>909</v>
      </c>
      <c r="E124" s="27" t="s">
        <v>906</v>
      </c>
      <c r="F124" s="27" t="s">
        <v>906</v>
      </c>
      <c r="G124" s="12">
        <v>15</v>
      </c>
      <c r="H124" s="12">
        <v>15</v>
      </c>
      <c r="I124" s="42"/>
      <c r="J124" s="43"/>
      <c r="K124" s="44"/>
    </row>
    <row r="125" s="1" customFormat="1" ht="75" customHeight="1" spans="1:11">
      <c r="A125" s="25"/>
      <c r="B125" s="8" t="s">
        <v>842</v>
      </c>
      <c r="C125" s="8" t="s">
        <v>800</v>
      </c>
      <c r="D125" s="26" t="s">
        <v>910</v>
      </c>
      <c r="E125" s="11" t="s">
        <v>911</v>
      </c>
      <c r="F125" s="11" t="s">
        <v>911</v>
      </c>
      <c r="G125" s="12">
        <v>15</v>
      </c>
      <c r="H125" s="12">
        <v>15</v>
      </c>
      <c r="I125" s="45"/>
      <c r="J125" s="46"/>
      <c r="K125" s="47"/>
    </row>
    <row r="126" s="1" customFormat="1" spans="1:11">
      <c r="A126" s="25"/>
      <c r="B126" s="24" t="s">
        <v>846</v>
      </c>
      <c r="C126" s="24" t="s">
        <v>847</v>
      </c>
      <c r="D126" s="26" t="s">
        <v>912</v>
      </c>
      <c r="E126" s="27" t="s">
        <v>913</v>
      </c>
      <c r="F126" s="28">
        <v>0.8</v>
      </c>
      <c r="G126" s="12">
        <v>10</v>
      </c>
      <c r="H126" s="12">
        <v>10</v>
      </c>
      <c r="I126" s="45"/>
      <c r="J126" s="46"/>
      <c r="K126" s="47"/>
    </row>
    <row r="127" s="1" customFormat="1" spans="1:11">
      <c r="A127" s="25"/>
      <c r="B127" s="25"/>
      <c r="C127" s="25"/>
      <c r="D127" s="26"/>
      <c r="E127" s="12"/>
      <c r="F127" s="12"/>
      <c r="G127" s="12"/>
      <c r="H127" s="12"/>
      <c r="I127" s="48"/>
      <c r="J127" s="49"/>
      <c r="K127" s="50"/>
    </row>
    <row r="128" s="1" customFormat="1" spans="1:11">
      <c r="A128" s="34"/>
      <c r="B128" s="34"/>
      <c r="C128" s="34"/>
      <c r="D128" s="26"/>
      <c r="E128" s="28"/>
      <c r="F128" s="28"/>
      <c r="G128" s="12"/>
      <c r="H128" s="12"/>
      <c r="I128" s="12"/>
      <c r="J128" s="12"/>
      <c r="K128" s="12"/>
    </row>
    <row r="129" s="1" customFormat="1" spans="1:11">
      <c r="A129" s="8" t="s">
        <v>850</v>
      </c>
      <c r="B129" s="8"/>
      <c r="C129" s="8"/>
      <c r="D129" s="8"/>
      <c r="E129" s="8"/>
      <c r="F129" s="8"/>
      <c r="G129" s="29">
        <f>H121+H123+H125+H126+H128+H122+H124</f>
        <v>75</v>
      </c>
      <c r="H129" s="29"/>
      <c r="I129" s="29"/>
      <c r="J129" s="29"/>
      <c r="K129" s="29"/>
    </row>
    <row r="130" s="1" customFormat="1" ht="25.5" spans="1:11">
      <c r="A130" s="30" t="s">
        <v>851</v>
      </c>
      <c r="B130" s="31" t="s">
        <v>852</v>
      </c>
      <c r="C130" s="32">
        <f>G129+K113</f>
        <v>75</v>
      </c>
      <c r="D130" s="31"/>
      <c r="E130" s="31" t="s">
        <v>853</v>
      </c>
      <c r="F130" s="31" t="s">
        <v>854</v>
      </c>
      <c r="G130" s="31"/>
      <c r="H130" s="31"/>
      <c r="I130" s="31"/>
      <c r="J130" s="31"/>
      <c r="K130" s="40"/>
    </row>
    <row r="132" s="1" customFormat="1" spans="1:11">
      <c r="A132" s="8" t="s">
        <v>813</v>
      </c>
      <c r="B132" s="8"/>
      <c r="C132" s="8"/>
      <c r="D132" s="9" t="s">
        <v>914</v>
      </c>
      <c r="E132" s="10"/>
      <c r="F132" s="10"/>
      <c r="G132" s="10"/>
      <c r="H132" s="10"/>
      <c r="I132" s="10"/>
      <c r="J132" s="10"/>
      <c r="K132" s="10"/>
    </row>
    <row r="133" s="1" customFormat="1" spans="1:11">
      <c r="A133" s="8" t="s">
        <v>815</v>
      </c>
      <c r="B133" s="8"/>
      <c r="C133" s="8"/>
      <c r="D133" s="11"/>
      <c r="E133" s="12"/>
      <c r="F133" s="8" t="s">
        <v>816</v>
      </c>
      <c r="G133" s="11" t="s">
        <v>817</v>
      </c>
      <c r="H133" s="12"/>
      <c r="I133" s="12"/>
      <c r="J133" s="12"/>
      <c r="K133" s="12"/>
    </row>
    <row r="134" s="1" customFormat="1" ht="25.5" spans="1:11">
      <c r="A134" s="13" t="s">
        <v>818</v>
      </c>
      <c r="B134" s="14"/>
      <c r="C134" s="15"/>
      <c r="D134" s="8" t="s">
        <v>819</v>
      </c>
      <c r="E134" s="8" t="s">
        <v>820</v>
      </c>
      <c r="F134" s="8" t="s">
        <v>821</v>
      </c>
      <c r="G134" s="8" t="s">
        <v>822</v>
      </c>
      <c r="H134" s="8"/>
      <c r="I134" s="8" t="s">
        <v>823</v>
      </c>
      <c r="J134" s="8" t="s">
        <v>824</v>
      </c>
      <c r="K134" s="8" t="s">
        <v>825</v>
      </c>
    </row>
    <row r="135" s="1" customFormat="1" spans="1:11">
      <c r="A135" s="16"/>
      <c r="B135" s="17"/>
      <c r="C135" s="18"/>
      <c r="D135" s="8" t="s">
        <v>826</v>
      </c>
      <c r="E135" s="12">
        <f>E136+E139</f>
        <v>8</v>
      </c>
      <c r="F135" s="12">
        <f>F136+F139</f>
        <v>8</v>
      </c>
      <c r="G135" s="12">
        <v>8</v>
      </c>
      <c r="H135" s="12"/>
      <c r="I135" s="12">
        <v>10</v>
      </c>
      <c r="J135" s="28">
        <v>1</v>
      </c>
      <c r="K135" s="29">
        <v>10</v>
      </c>
    </row>
    <row r="136" s="1" customFormat="1" spans="1:11">
      <c r="A136" s="16"/>
      <c r="B136" s="17"/>
      <c r="C136" s="18"/>
      <c r="D136" s="8" t="s">
        <v>728</v>
      </c>
      <c r="E136" s="12">
        <v>8</v>
      </c>
      <c r="F136" s="12">
        <v>8</v>
      </c>
      <c r="G136" s="12">
        <v>8</v>
      </c>
      <c r="H136" s="12"/>
      <c r="I136" s="12" t="s">
        <v>616</v>
      </c>
      <c r="J136" s="12" t="s">
        <v>616</v>
      </c>
      <c r="K136" s="12" t="s">
        <v>616</v>
      </c>
    </row>
    <row r="137" s="1" customFormat="1" spans="1:11">
      <c r="A137" s="16"/>
      <c r="B137" s="17"/>
      <c r="C137" s="18"/>
      <c r="D137" s="20" t="s">
        <v>827</v>
      </c>
      <c r="E137" s="12">
        <v>8</v>
      </c>
      <c r="F137" s="12">
        <v>8</v>
      </c>
      <c r="G137" s="12">
        <v>8</v>
      </c>
      <c r="H137" s="12"/>
      <c r="I137" s="12" t="s">
        <v>616</v>
      </c>
      <c r="J137" s="12" t="s">
        <v>616</v>
      </c>
      <c r="K137" s="12" t="s">
        <v>616</v>
      </c>
    </row>
    <row r="138" s="1" customFormat="1" spans="1:11">
      <c r="A138" s="16"/>
      <c r="B138" s="17"/>
      <c r="C138" s="18"/>
      <c r="D138" s="20" t="s">
        <v>828</v>
      </c>
      <c r="E138" s="12"/>
      <c r="F138" s="12"/>
      <c r="G138" s="12"/>
      <c r="H138" s="12"/>
      <c r="I138" s="12" t="s">
        <v>616</v>
      </c>
      <c r="J138" s="12" t="s">
        <v>616</v>
      </c>
      <c r="K138" s="12" t="s">
        <v>616</v>
      </c>
    </row>
    <row r="139" s="1" customFormat="1" spans="1:11">
      <c r="A139" s="21"/>
      <c r="B139" s="22"/>
      <c r="C139" s="23"/>
      <c r="D139" s="8" t="s">
        <v>729</v>
      </c>
      <c r="E139" s="12"/>
      <c r="F139" s="12"/>
      <c r="G139" s="12"/>
      <c r="H139" s="12"/>
      <c r="I139" s="12" t="s">
        <v>616</v>
      </c>
      <c r="J139" s="12" t="s">
        <v>616</v>
      </c>
      <c r="K139" s="12" t="s">
        <v>616</v>
      </c>
    </row>
    <row r="140" s="1" customFormat="1" spans="1:11">
      <c r="A140" s="8" t="s">
        <v>829</v>
      </c>
      <c r="B140" s="8" t="s">
        <v>830</v>
      </c>
      <c r="C140" s="8"/>
      <c r="D140" s="8"/>
      <c r="E140" s="8"/>
      <c r="F140" s="8" t="s">
        <v>713</v>
      </c>
      <c r="G140" s="8"/>
      <c r="H140" s="8"/>
      <c r="I140" s="8"/>
      <c r="J140" s="8"/>
      <c r="K140" s="8"/>
    </row>
    <row r="141" s="1" customFormat="1" ht="49" customHeight="1" spans="1:11">
      <c r="A141" s="8"/>
      <c r="B141" s="11" t="s">
        <v>915</v>
      </c>
      <c r="C141" s="12"/>
      <c r="D141" s="12"/>
      <c r="E141" s="12"/>
      <c r="F141" s="11" t="s">
        <v>915</v>
      </c>
      <c r="G141" s="12"/>
      <c r="H141" s="12"/>
      <c r="I141" s="12"/>
      <c r="J141" s="12"/>
      <c r="K141" s="12"/>
    </row>
    <row r="142" s="1" customFormat="1" spans="1:11">
      <c r="A142" s="24" t="s">
        <v>832</v>
      </c>
      <c r="B142" s="8" t="s">
        <v>745</v>
      </c>
      <c r="C142" s="8" t="s">
        <v>746</v>
      </c>
      <c r="D142" s="8" t="s">
        <v>747</v>
      </c>
      <c r="E142" s="8" t="s">
        <v>833</v>
      </c>
      <c r="F142" s="8" t="s">
        <v>834</v>
      </c>
      <c r="G142" s="8" t="s">
        <v>823</v>
      </c>
      <c r="H142" s="8" t="s">
        <v>835</v>
      </c>
      <c r="I142" s="8" t="s">
        <v>836</v>
      </c>
      <c r="J142" s="8"/>
      <c r="K142" s="8"/>
    </row>
    <row r="143" s="1" customFormat="1" spans="1:11">
      <c r="A143" s="25"/>
      <c r="B143" s="11" t="s">
        <v>856</v>
      </c>
      <c r="C143" s="8" t="s">
        <v>837</v>
      </c>
      <c r="D143" s="26" t="s">
        <v>916</v>
      </c>
      <c r="E143" s="233" t="s">
        <v>917</v>
      </c>
      <c r="F143" s="12">
        <v>20</v>
      </c>
      <c r="G143" s="12">
        <v>20</v>
      </c>
      <c r="H143" s="12">
        <v>20</v>
      </c>
      <c r="I143" s="56"/>
      <c r="J143" s="57"/>
      <c r="K143" s="58"/>
    </row>
    <row r="144" s="1" customFormat="1" spans="1:11">
      <c r="A144" s="25"/>
      <c r="B144" s="12"/>
      <c r="C144" s="8" t="s">
        <v>763</v>
      </c>
      <c r="D144" s="26" t="s">
        <v>877</v>
      </c>
      <c r="E144" s="27" t="s">
        <v>918</v>
      </c>
      <c r="F144" s="12">
        <v>10</v>
      </c>
      <c r="G144" s="12">
        <v>10</v>
      </c>
      <c r="H144" s="12">
        <v>10</v>
      </c>
      <c r="I144" s="59"/>
      <c r="J144" s="60"/>
      <c r="K144" s="61"/>
    </row>
    <row r="145" s="1" customFormat="1" spans="1:11">
      <c r="A145" s="25"/>
      <c r="B145" s="12"/>
      <c r="C145" s="8" t="s">
        <v>858</v>
      </c>
      <c r="D145" s="26" t="s">
        <v>919</v>
      </c>
      <c r="E145" s="27" t="s">
        <v>841</v>
      </c>
      <c r="F145" s="12">
        <v>10</v>
      </c>
      <c r="G145" s="12">
        <v>10</v>
      </c>
      <c r="H145" s="12">
        <v>10</v>
      </c>
      <c r="I145" s="59"/>
      <c r="J145" s="60"/>
      <c r="K145" s="61"/>
    </row>
    <row r="146" s="1" customFormat="1" ht="25.5" spans="1:11">
      <c r="A146" s="25"/>
      <c r="B146" s="8"/>
      <c r="C146" s="8" t="s">
        <v>780</v>
      </c>
      <c r="D146" s="26" t="s">
        <v>920</v>
      </c>
      <c r="E146" s="11" t="s">
        <v>921</v>
      </c>
      <c r="F146" s="12">
        <v>10</v>
      </c>
      <c r="G146" s="12">
        <v>10</v>
      </c>
      <c r="H146" s="12">
        <v>10</v>
      </c>
      <c r="I146" s="59"/>
      <c r="J146" s="60"/>
      <c r="K146" s="61"/>
    </row>
    <row r="147" s="1" customFormat="1" ht="38.25" spans="1:11">
      <c r="A147" s="25"/>
      <c r="B147" s="8" t="s">
        <v>842</v>
      </c>
      <c r="C147" s="8" t="s">
        <v>843</v>
      </c>
      <c r="D147" s="26" t="s">
        <v>922</v>
      </c>
      <c r="E147" s="27">
        <v>1</v>
      </c>
      <c r="F147" s="12">
        <v>15</v>
      </c>
      <c r="G147" s="12">
        <v>15</v>
      </c>
      <c r="H147" s="12">
        <v>15</v>
      </c>
      <c r="I147" s="59"/>
      <c r="J147" s="60"/>
      <c r="K147" s="61"/>
    </row>
    <row r="148" s="1" customFormat="1" spans="1:11">
      <c r="A148" s="25"/>
      <c r="B148" s="24"/>
      <c r="C148" s="24" t="s">
        <v>800</v>
      </c>
      <c r="D148" s="26" t="s">
        <v>923</v>
      </c>
      <c r="E148" s="27" t="s">
        <v>924</v>
      </c>
      <c r="F148" s="12">
        <v>15</v>
      </c>
      <c r="G148" s="12">
        <v>15</v>
      </c>
      <c r="H148" s="12">
        <v>15</v>
      </c>
      <c r="I148" s="59"/>
      <c r="J148" s="60"/>
      <c r="K148" s="61"/>
    </row>
    <row r="149" s="1" customFormat="1" spans="1:11">
      <c r="A149" s="25"/>
      <c r="B149" s="24" t="s">
        <v>846</v>
      </c>
      <c r="C149" s="24" t="s">
        <v>847</v>
      </c>
      <c r="D149" s="26" t="s">
        <v>925</v>
      </c>
      <c r="E149" s="28" t="s">
        <v>926</v>
      </c>
      <c r="F149" s="12">
        <v>10</v>
      </c>
      <c r="G149" s="12">
        <v>10</v>
      </c>
      <c r="H149" s="12">
        <v>10</v>
      </c>
      <c r="I149" s="59"/>
      <c r="J149" s="60"/>
      <c r="K149" s="61"/>
    </row>
    <row r="150" s="1" customFormat="1" spans="1:11">
      <c r="A150" s="25"/>
      <c r="B150" s="25"/>
      <c r="C150" s="25"/>
      <c r="D150" s="26"/>
      <c r="E150" s="12"/>
      <c r="F150" s="12"/>
      <c r="G150" s="12"/>
      <c r="H150" s="12"/>
      <c r="I150" s="62"/>
      <c r="J150" s="63"/>
      <c r="K150" s="64"/>
    </row>
    <row r="151" s="1" customFormat="1" spans="1:11">
      <c r="A151" s="34"/>
      <c r="B151" s="34"/>
      <c r="C151" s="34"/>
      <c r="D151" s="26"/>
      <c r="E151" s="28"/>
      <c r="F151" s="28"/>
      <c r="G151" s="12"/>
      <c r="H151" s="12"/>
      <c r="I151" s="12"/>
      <c r="J151" s="12"/>
      <c r="K151" s="12"/>
    </row>
    <row r="152" s="1" customFormat="1" spans="1:11">
      <c r="A152" s="8" t="s">
        <v>850</v>
      </c>
      <c r="B152" s="8"/>
      <c r="C152" s="8"/>
      <c r="D152" s="8"/>
      <c r="E152" s="8"/>
      <c r="F152" s="8"/>
      <c r="G152" s="29">
        <f>H143+H145+H147+H149+H151+H144+H146+H148</f>
        <v>90</v>
      </c>
      <c r="H152" s="29"/>
      <c r="I152" s="29"/>
      <c r="J152" s="29"/>
      <c r="K152" s="29"/>
    </row>
    <row r="153" s="1" customFormat="1" ht="25.5" spans="1:11">
      <c r="A153" s="30" t="s">
        <v>851</v>
      </c>
      <c r="B153" s="31" t="s">
        <v>852</v>
      </c>
      <c r="C153" s="32">
        <f>G152+K135</f>
        <v>100</v>
      </c>
      <c r="D153" s="31"/>
      <c r="E153" s="31" t="s">
        <v>853</v>
      </c>
      <c r="F153" s="31" t="s">
        <v>859</v>
      </c>
      <c r="G153" s="31"/>
      <c r="H153" s="31"/>
      <c r="I153" s="31"/>
      <c r="J153" s="31"/>
      <c r="K153" s="40"/>
    </row>
    <row r="155" s="1" customFormat="1" spans="1:11">
      <c r="A155" s="8" t="s">
        <v>813</v>
      </c>
      <c r="B155" s="8"/>
      <c r="C155" s="8"/>
      <c r="D155" s="9" t="s">
        <v>927</v>
      </c>
      <c r="E155" s="10"/>
      <c r="F155" s="10"/>
      <c r="G155" s="10"/>
      <c r="H155" s="10"/>
      <c r="I155" s="10"/>
      <c r="J155" s="10"/>
      <c r="K155" s="10"/>
    </row>
    <row r="156" s="1" customFormat="1" spans="1:11">
      <c r="A156" s="8" t="s">
        <v>815</v>
      </c>
      <c r="B156" s="8"/>
      <c r="C156" s="8"/>
      <c r="D156" s="11"/>
      <c r="E156" s="12"/>
      <c r="F156" s="8" t="s">
        <v>816</v>
      </c>
      <c r="G156" s="11" t="s">
        <v>817</v>
      </c>
      <c r="H156" s="12"/>
      <c r="I156" s="12"/>
      <c r="J156" s="12"/>
      <c r="K156" s="12"/>
    </row>
    <row r="157" s="1" customFormat="1" ht="25.5" spans="1:11">
      <c r="A157" s="13" t="s">
        <v>818</v>
      </c>
      <c r="B157" s="14"/>
      <c r="C157" s="15"/>
      <c r="D157" s="8" t="s">
        <v>819</v>
      </c>
      <c r="E157" s="8" t="s">
        <v>820</v>
      </c>
      <c r="F157" s="8" t="s">
        <v>821</v>
      </c>
      <c r="G157" s="8" t="s">
        <v>822</v>
      </c>
      <c r="H157" s="8"/>
      <c r="I157" s="8" t="s">
        <v>823</v>
      </c>
      <c r="J157" s="8" t="s">
        <v>824</v>
      </c>
      <c r="K157" s="8" t="s">
        <v>825</v>
      </c>
    </row>
    <row r="158" s="1" customFormat="1" spans="1:11">
      <c r="A158" s="16"/>
      <c r="B158" s="17"/>
      <c r="C158" s="18"/>
      <c r="D158" s="8" t="s">
        <v>826</v>
      </c>
      <c r="E158" s="12">
        <f>E159+E162</f>
        <v>50</v>
      </c>
      <c r="F158" s="12">
        <f>F159+F162</f>
        <v>50</v>
      </c>
      <c r="G158" s="12">
        <v>50</v>
      </c>
      <c r="H158" s="12"/>
      <c r="I158" s="12">
        <v>10</v>
      </c>
      <c r="J158" s="28">
        <v>1</v>
      </c>
      <c r="K158" s="29">
        <v>10</v>
      </c>
    </row>
    <row r="159" s="1" customFormat="1" spans="1:11">
      <c r="A159" s="16"/>
      <c r="B159" s="17"/>
      <c r="C159" s="18"/>
      <c r="D159" s="8" t="s">
        <v>728</v>
      </c>
      <c r="E159" s="12">
        <v>50</v>
      </c>
      <c r="F159" s="12">
        <v>50</v>
      </c>
      <c r="G159" s="12">
        <v>50</v>
      </c>
      <c r="H159" s="12"/>
      <c r="I159" s="12" t="s">
        <v>616</v>
      </c>
      <c r="J159" s="12" t="s">
        <v>616</v>
      </c>
      <c r="K159" s="12" t="s">
        <v>616</v>
      </c>
    </row>
    <row r="160" s="1" customFormat="1" spans="1:11">
      <c r="A160" s="16"/>
      <c r="B160" s="17"/>
      <c r="C160" s="18"/>
      <c r="D160" s="20" t="s">
        <v>827</v>
      </c>
      <c r="E160" s="12"/>
      <c r="F160" s="12"/>
      <c r="G160" s="12"/>
      <c r="H160" s="12"/>
      <c r="I160" s="12" t="s">
        <v>616</v>
      </c>
      <c r="J160" s="12" t="s">
        <v>616</v>
      </c>
      <c r="K160" s="12" t="s">
        <v>616</v>
      </c>
    </row>
    <row r="161" s="1" customFormat="1" spans="1:11">
      <c r="A161" s="16"/>
      <c r="B161" s="17"/>
      <c r="C161" s="18"/>
      <c r="D161" s="20" t="s">
        <v>828</v>
      </c>
      <c r="E161" s="12">
        <v>50</v>
      </c>
      <c r="F161" s="12">
        <v>50</v>
      </c>
      <c r="G161" s="12">
        <v>50</v>
      </c>
      <c r="H161" s="12"/>
      <c r="I161" s="12" t="s">
        <v>616</v>
      </c>
      <c r="J161" s="12" t="s">
        <v>616</v>
      </c>
      <c r="K161" s="12" t="s">
        <v>616</v>
      </c>
    </row>
    <row r="162" s="1" customFormat="1" spans="1:11">
      <c r="A162" s="21"/>
      <c r="B162" s="22"/>
      <c r="C162" s="23"/>
      <c r="D162" s="8" t="s">
        <v>729</v>
      </c>
      <c r="E162" s="12"/>
      <c r="F162" s="12"/>
      <c r="G162" s="12"/>
      <c r="H162" s="12"/>
      <c r="I162" s="12" t="s">
        <v>616</v>
      </c>
      <c r="J162" s="12" t="s">
        <v>616</v>
      </c>
      <c r="K162" s="12" t="s">
        <v>616</v>
      </c>
    </row>
    <row r="163" s="1" customFormat="1" spans="1:11">
      <c r="A163" s="8" t="s">
        <v>829</v>
      </c>
      <c r="B163" s="8" t="s">
        <v>830</v>
      </c>
      <c r="C163" s="8"/>
      <c r="D163" s="8"/>
      <c r="E163" s="8"/>
      <c r="F163" s="8" t="s">
        <v>713</v>
      </c>
      <c r="G163" s="8"/>
      <c r="H163" s="8"/>
      <c r="I163" s="8"/>
      <c r="J163" s="8"/>
      <c r="K163" s="8"/>
    </row>
    <row r="164" s="1" customFormat="1" spans="1:11">
      <c r="A164" s="8"/>
      <c r="B164" s="11" t="s">
        <v>928</v>
      </c>
      <c r="C164" s="12"/>
      <c r="D164" s="12"/>
      <c r="E164" s="12"/>
      <c r="F164" s="11" t="s">
        <v>928</v>
      </c>
      <c r="G164" s="12"/>
      <c r="H164" s="12"/>
      <c r="I164" s="12"/>
      <c r="J164" s="12"/>
      <c r="K164" s="12"/>
    </row>
    <row r="165" s="1" customFormat="1" spans="1:11">
      <c r="A165" s="24" t="s">
        <v>832</v>
      </c>
      <c r="B165" s="8" t="s">
        <v>745</v>
      </c>
      <c r="C165" s="8" t="s">
        <v>746</v>
      </c>
      <c r="D165" s="8" t="s">
        <v>747</v>
      </c>
      <c r="E165" s="8" t="s">
        <v>833</v>
      </c>
      <c r="F165" s="8" t="s">
        <v>834</v>
      </c>
      <c r="G165" s="8" t="s">
        <v>823</v>
      </c>
      <c r="H165" s="8" t="s">
        <v>835</v>
      </c>
      <c r="I165" s="8" t="s">
        <v>836</v>
      </c>
      <c r="J165" s="8"/>
      <c r="K165" s="8"/>
    </row>
    <row r="166" s="1" customFormat="1" spans="1:11">
      <c r="A166" s="25"/>
      <c r="B166" s="51" t="s">
        <v>856</v>
      </c>
      <c r="C166" s="8" t="s">
        <v>837</v>
      </c>
      <c r="D166" s="26" t="s">
        <v>929</v>
      </c>
      <c r="E166" s="11" t="s">
        <v>930</v>
      </c>
      <c r="F166" s="12" t="s">
        <v>931</v>
      </c>
      <c r="G166" s="12">
        <v>20</v>
      </c>
      <c r="H166" s="12">
        <v>20</v>
      </c>
      <c r="I166" s="12"/>
      <c r="J166" s="12"/>
      <c r="K166" s="12"/>
    </row>
    <row r="167" s="1" customFormat="1" spans="1:11">
      <c r="A167" s="25"/>
      <c r="B167" s="52"/>
      <c r="C167" s="8" t="s">
        <v>763</v>
      </c>
      <c r="D167" s="26" t="s">
        <v>769</v>
      </c>
      <c r="E167" s="55" t="s">
        <v>932</v>
      </c>
      <c r="F167" s="28">
        <v>1</v>
      </c>
      <c r="G167" s="12">
        <v>15</v>
      </c>
      <c r="H167" s="12">
        <v>15</v>
      </c>
      <c r="I167" s="42"/>
      <c r="J167" s="43"/>
      <c r="K167" s="44"/>
    </row>
    <row r="168" s="1" customFormat="1" ht="25.5" spans="1:11">
      <c r="A168" s="25"/>
      <c r="B168" s="52"/>
      <c r="C168" s="8" t="s">
        <v>772</v>
      </c>
      <c r="D168" s="26" t="s">
        <v>933</v>
      </c>
      <c r="E168" s="27" t="s">
        <v>845</v>
      </c>
      <c r="F168" s="28">
        <v>0</v>
      </c>
      <c r="G168" s="12">
        <v>15</v>
      </c>
      <c r="H168" s="12">
        <v>15</v>
      </c>
      <c r="I168" s="45"/>
      <c r="J168" s="46"/>
      <c r="K168" s="47"/>
    </row>
    <row r="169" s="1" customFormat="1" ht="25.5" spans="1:11">
      <c r="A169" s="25"/>
      <c r="B169" s="53"/>
      <c r="C169" s="8" t="s">
        <v>780</v>
      </c>
      <c r="D169" s="26" t="s">
        <v>934</v>
      </c>
      <c r="E169" s="27" t="s">
        <v>935</v>
      </c>
      <c r="F169" s="28" t="s">
        <v>936</v>
      </c>
      <c r="G169" s="12">
        <v>10</v>
      </c>
      <c r="H169" s="12">
        <v>10</v>
      </c>
      <c r="I169" s="45"/>
      <c r="J169" s="46"/>
      <c r="K169" s="47"/>
    </row>
    <row r="170" s="1" customFormat="1" ht="38.25" spans="1:11">
      <c r="A170" s="25"/>
      <c r="B170" s="8" t="s">
        <v>842</v>
      </c>
      <c r="C170" s="8" t="s">
        <v>784</v>
      </c>
      <c r="D170" s="26" t="s">
        <v>937</v>
      </c>
      <c r="E170" s="11" t="s">
        <v>938</v>
      </c>
      <c r="F170" s="11" t="s">
        <v>938</v>
      </c>
      <c r="G170" s="12">
        <v>15</v>
      </c>
      <c r="H170" s="12">
        <v>15</v>
      </c>
      <c r="I170" s="45"/>
      <c r="J170" s="46"/>
      <c r="K170" s="47"/>
    </row>
    <row r="171" s="1" customFormat="1" ht="25.5" spans="1:11">
      <c r="A171" s="25"/>
      <c r="B171" s="24"/>
      <c r="C171" s="24" t="s">
        <v>843</v>
      </c>
      <c r="D171" s="26" t="s">
        <v>939</v>
      </c>
      <c r="E171" s="27" t="s">
        <v>940</v>
      </c>
      <c r="F171" s="27" t="s">
        <v>940</v>
      </c>
      <c r="G171" s="12">
        <v>15</v>
      </c>
      <c r="H171" s="12">
        <v>15</v>
      </c>
      <c r="I171" s="45"/>
      <c r="J171" s="46"/>
      <c r="K171" s="47"/>
    </row>
    <row r="172" s="1" customFormat="1" spans="1:11">
      <c r="A172" s="25"/>
      <c r="B172" s="24" t="s">
        <v>846</v>
      </c>
      <c r="C172" s="24" t="s">
        <v>847</v>
      </c>
      <c r="D172" s="26" t="s">
        <v>941</v>
      </c>
      <c r="E172" s="27" t="s">
        <v>849</v>
      </c>
      <c r="F172" s="28">
        <v>0.95</v>
      </c>
      <c r="G172" s="12">
        <v>10</v>
      </c>
      <c r="H172" s="12">
        <v>10</v>
      </c>
      <c r="I172" s="45"/>
      <c r="J172" s="46"/>
      <c r="K172" s="47"/>
    </row>
    <row r="173" s="1" customFormat="1" spans="1:11">
      <c r="A173" s="25"/>
      <c r="B173" s="25"/>
      <c r="C173" s="25"/>
      <c r="D173" s="26"/>
      <c r="E173" s="12"/>
      <c r="F173" s="12"/>
      <c r="G173" s="12"/>
      <c r="H173" s="12"/>
      <c r="I173" s="48"/>
      <c r="J173" s="49"/>
      <c r="K173" s="50"/>
    </row>
    <row r="174" s="1" customFormat="1" spans="1:11">
      <c r="A174" s="34"/>
      <c r="B174" s="34"/>
      <c r="C174" s="34"/>
      <c r="D174" s="26"/>
      <c r="E174" s="28"/>
      <c r="F174" s="28"/>
      <c r="G174" s="12"/>
      <c r="H174" s="12"/>
      <c r="I174" s="12"/>
      <c r="J174" s="12"/>
      <c r="K174" s="12"/>
    </row>
    <row r="175" s="1" customFormat="1" spans="1:11">
      <c r="A175" s="8" t="s">
        <v>850</v>
      </c>
      <c r="B175" s="8"/>
      <c r="C175" s="8"/>
      <c r="D175" s="8"/>
      <c r="E175" s="8"/>
      <c r="F175" s="8"/>
      <c r="G175" s="29">
        <f>H166+H168+H170+H172+H174+H167+H171</f>
        <v>90</v>
      </c>
      <c r="H175" s="29"/>
      <c r="I175" s="29"/>
      <c r="J175" s="29"/>
      <c r="K175" s="29"/>
    </row>
    <row r="176" s="1" customFormat="1" ht="25.5" spans="1:11">
      <c r="A176" s="30" t="s">
        <v>851</v>
      </c>
      <c r="B176" s="31" t="s">
        <v>852</v>
      </c>
      <c r="C176" s="32">
        <f>G175+K158</f>
        <v>100</v>
      </c>
      <c r="D176" s="31"/>
      <c r="E176" s="31" t="s">
        <v>853</v>
      </c>
      <c r="F176" s="31" t="s">
        <v>859</v>
      </c>
      <c r="G176" s="31"/>
      <c r="H176" s="31"/>
      <c r="I176" s="31"/>
      <c r="J176" s="31"/>
      <c r="K176" s="40"/>
    </row>
    <row r="178" s="1" customFormat="1" spans="1:11">
      <c r="A178" s="8" t="s">
        <v>813</v>
      </c>
      <c r="B178" s="8"/>
      <c r="C178" s="8"/>
      <c r="D178" s="9" t="s">
        <v>942</v>
      </c>
      <c r="E178" s="10"/>
      <c r="F178" s="10"/>
      <c r="G178" s="10"/>
      <c r="H178" s="10"/>
      <c r="I178" s="10"/>
      <c r="J178" s="10"/>
      <c r="K178" s="10"/>
    </row>
    <row r="179" s="1" customFormat="1" spans="1:11">
      <c r="A179" s="8" t="s">
        <v>815</v>
      </c>
      <c r="B179" s="8"/>
      <c r="C179" s="8"/>
      <c r="D179" s="11"/>
      <c r="E179" s="12"/>
      <c r="F179" s="8" t="s">
        <v>816</v>
      </c>
      <c r="G179" s="11" t="s">
        <v>817</v>
      </c>
      <c r="H179" s="12"/>
      <c r="I179" s="12"/>
      <c r="J179" s="12"/>
      <c r="K179" s="12"/>
    </row>
    <row r="180" s="1" customFormat="1" ht="25.5" spans="1:11">
      <c r="A180" s="13" t="s">
        <v>818</v>
      </c>
      <c r="B180" s="14"/>
      <c r="C180" s="15"/>
      <c r="D180" s="8" t="s">
        <v>819</v>
      </c>
      <c r="E180" s="8" t="s">
        <v>820</v>
      </c>
      <c r="F180" s="8" t="s">
        <v>821</v>
      </c>
      <c r="G180" s="8" t="s">
        <v>822</v>
      </c>
      <c r="H180" s="8"/>
      <c r="I180" s="8" t="s">
        <v>823</v>
      </c>
      <c r="J180" s="8" t="s">
        <v>824</v>
      </c>
      <c r="K180" s="8" t="s">
        <v>825</v>
      </c>
    </row>
    <row r="181" s="1" customFormat="1" spans="1:11">
      <c r="A181" s="16"/>
      <c r="B181" s="17"/>
      <c r="C181" s="18"/>
      <c r="D181" s="8" t="s">
        <v>826</v>
      </c>
      <c r="E181" s="12">
        <f>E182+E185</f>
        <v>91.8</v>
      </c>
      <c r="F181" s="12">
        <f>F182+F185</f>
        <v>12</v>
      </c>
      <c r="G181" s="12">
        <v>12</v>
      </c>
      <c r="H181" s="12"/>
      <c r="I181" s="12">
        <v>10</v>
      </c>
      <c r="J181" s="28">
        <v>0.1307</v>
      </c>
      <c r="K181" s="29">
        <v>1.3</v>
      </c>
    </row>
    <row r="182" s="1" customFormat="1" spans="1:11">
      <c r="A182" s="16"/>
      <c r="B182" s="17"/>
      <c r="C182" s="18"/>
      <c r="D182" s="8" t="s">
        <v>728</v>
      </c>
      <c r="E182" s="12">
        <v>91.8</v>
      </c>
      <c r="F182" s="12">
        <v>12</v>
      </c>
      <c r="G182" s="12">
        <v>12</v>
      </c>
      <c r="H182" s="12"/>
      <c r="I182" s="12" t="s">
        <v>616</v>
      </c>
      <c r="J182" s="12" t="s">
        <v>616</v>
      </c>
      <c r="K182" s="12" t="s">
        <v>616</v>
      </c>
    </row>
    <row r="183" s="1" customFormat="1" spans="1:11">
      <c r="A183" s="16"/>
      <c r="B183" s="17"/>
      <c r="C183" s="18"/>
      <c r="D183" s="20" t="s">
        <v>827</v>
      </c>
      <c r="E183" s="12"/>
      <c r="F183" s="12"/>
      <c r="G183" s="12"/>
      <c r="H183" s="12"/>
      <c r="I183" s="12" t="s">
        <v>616</v>
      </c>
      <c r="J183" s="12" t="s">
        <v>616</v>
      </c>
      <c r="K183" s="12" t="s">
        <v>616</v>
      </c>
    </row>
    <row r="184" s="1" customFormat="1" spans="1:11">
      <c r="A184" s="16"/>
      <c r="B184" s="17"/>
      <c r="C184" s="18"/>
      <c r="D184" s="20" t="s">
        <v>828</v>
      </c>
      <c r="E184" s="12">
        <v>91.8</v>
      </c>
      <c r="F184" s="12">
        <v>12</v>
      </c>
      <c r="G184" s="12">
        <v>12</v>
      </c>
      <c r="H184" s="12"/>
      <c r="I184" s="12" t="s">
        <v>616</v>
      </c>
      <c r="J184" s="12" t="s">
        <v>616</v>
      </c>
      <c r="K184" s="12" t="s">
        <v>616</v>
      </c>
    </row>
    <row r="185" s="1" customFormat="1" spans="1:11">
      <c r="A185" s="21"/>
      <c r="B185" s="22"/>
      <c r="C185" s="23"/>
      <c r="D185" s="8" t="s">
        <v>729</v>
      </c>
      <c r="E185" s="12"/>
      <c r="F185" s="12"/>
      <c r="G185" s="12"/>
      <c r="H185" s="12"/>
      <c r="I185" s="12" t="s">
        <v>616</v>
      </c>
      <c r="J185" s="12" t="s">
        <v>616</v>
      </c>
      <c r="K185" s="12" t="s">
        <v>616</v>
      </c>
    </row>
    <row r="186" s="1" customFormat="1" spans="1:11">
      <c r="A186" s="8" t="s">
        <v>829</v>
      </c>
      <c r="B186" s="8" t="s">
        <v>830</v>
      </c>
      <c r="C186" s="8"/>
      <c r="D186" s="8"/>
      <c r="E186" s="8"/>
      <c r="F186" s="8" t="s">
        <v>713</v>
      </c>
      <c r="G186" s="8"/>
      <c r="H186" s="8"/>
      <c r="I186" s="8"/>
      <c r="J186" s="8"/>
      <c r="K186" s="8"/>
    </row>
    <row r="187" s="1" customFormat="1" spans="1:11">
      <c r="A187" s="8"/>
      <c r="B187" s="11" t="s">
        <v>943</v>
      </c>
      <c r="C187" s="12"/>
      <c r="D187" s="12"/>
      <c r="E187" s="12"/>
      <c r="F187" s="11" t="s">
        <v>944</v>
      </c>
      <c r="G187" s="12"/>
      <c r="H187" s="12"/>
      <c r="I187" s="12"/>
      <c r="J187" s="12"/>
      <c r="K187" s="12"/>
    </row>
    <row r="188" s="1" customFormat="1" spans="1:11">
      <c r="A188" s="24" t="s">
        <v>832</v>
      </c>
      <c r="B188" s="8" t="s">
        <v>745</v>
      </c>
      <c r="C188" s="8" t="s">
        <v>746</v>
      </c>
      <c r="D188" s="8" t="s">
        <v>747</v>
      </c>
      <c r="E188" s="8" t="s">
        <v>833</v>
      </c>
      <c r="F188" s="8" t="s">
        <v>834</v>
      </c>
      <c r="G188" s="8" t="s">
        <v>823</v>
      </c>
      <c r="H188" s="8" t="s">
        <v>835</v>
      </c>
      <c r="I188" s="8" t="s">
        <v>836</v>
      </c>
      <c r="J188" s="8"/>
      <c r="K188" s="8"/>
    </row>
    <row r="189" s="1" customFormat="1" ht="25.5" spans="1:11">
      <c r="A189" s="25"/>
      <c r="B189" s="11" t="s">
        <v>856</v>
      </c>
      <c r="C189" s="8" t="s">
        <v>754</v>
      </c>
      <c r="D189" s="26" t="s">
        <v>945</v>
      </c>
      <c r="E189" s="233" t="s">
        <v>946</v>
      </c>
      <c r="F189" s="12" t="s">
        <v>947</v>
      </c>
      <c r="G189" s="12">
        <v>20</v>
      </c>
      <c r="H189" s="12">
        <v>20</v>
      </c>
      <c r="I189" s="42"/>
      <c r="J189" s="43"/>
      <c r="K189" s="44"/>
    </row>
    <row r="190" s="1" customFormat="1" spans="1:11">
      <c r="A190" s="25"/>
      <c r="B190" s="11"/>
      <c r="C190" s="8" t="s">
        <v>763</v>
      </c>
      <c r="D190" s="26" t="s">
        <v>948</v>
      </c>
      <c r="E190" s="11" t="s">
        <v>867</v>
      </c>
      <c r="F190" s="28">
        <v>0.13</v>
      </c>
      <c r="G190" s="12">
        <v>20</v>
      </c>
      <c r="H190" s="12">
        <v>20</v>
      </c>
      <c r="I190" s="45"/>
      <c r="J190" s="46"/>
      <c r="K190" s="47"/>
    </row>
    <row r="191" s="1" customFormat="1" spans="1:11">
      <c r="A191" s="25"/>
      <c r="B191" s="12"/>
      <c r="C191" s="8" t="s">
        <v>858</v>
      </c>
      <c r="D191" s="26" t="s">
        <v>949</v>
      </c>
      <c r="E191" s="27" t="s">
        <v>867</v>
      </c>
      <c r="F191" s="28">
        <v>0.13</v>
      </c>
      <c r="G191" s="12">
        <v>10</v>
      </c>
      <c r="H191" s="12">
        <v>10</v>
      </c>
      <c r="I191" s="45"/>
      <c r="J191" s="46"/>
      <c r="K191" s="47"/>
    </row>
    <row r="192" s="1" customFormat="1" ht="25.5" spans="1:11">
      <c r="A192" s="25"/>
      <c r="B192" s="8" t="s">
        <v>842</v>
      </c>
      <c r="C192" s="8" t="s">
        <v>843</v>
      </c>
      <c r="D192" s="26" t="s">
        <v>950</v>
      </c>
      <c r="E192" s="11" t="s">
        <v>845</v>
      </c>
      <c r="F192" s="27">
        <v>1</v>
      </c>
      <c r="G192" s="12">
        <v>30</v>
      </c>
      <c r="H192" s="12">
        <v>30</v>
      </c>
      <c r="I192" s="45"/>
      <c r="J192" s="46"/>
      <c r="K192" s="47"/>
    </row>
    <row r="193" s="1" customFormat="1" spans="1:11">
      <c r="A193" s="25"/>
      <c r="B193" s="24" t="s">
        <v>846</v>
      </c>
      <c r="C193" s="24" t="s">
        <v>847</v>
      </c>
      <c r="D193" s="26" t="s">
        <v>848</v>
      </c>
      <c r="E193" s="27" t="s">
        <v>867</v>
      </c>
      <c r="F193" s="28">
        <v>0.9</v>
      </c>
      <c r="G193" s="12">
        <v>10</v>
      </c>
      <c r="H193" s="12">
        <v>10</v>
      </c>
      <c r="I193" s="45"/>
      <c r="J193" s="46"/>
      <c r="K193" s="47"/>
    </row>
    <row r="194" s="1" customFormat="1" spans="1:11">
      <c r="A194" s="25"/>
      <c r="B194" s="25"/>
      <c r="C194" s="25"/>
      <c r="D194" s="26"/>
      <c r="E194" s="12"/>
      <c r="F194" s="12"/>
      <c r="G194" s="12"/>
      <c r="H194" s="12"/>
      <c r="I194" s="48"/>
      <c r="J194" s="49"/>
      <c r="K194" s="50"/>
    </row>
    <row r="195" s="1" customFormat="1" spans="1:11">
      <c r="A195" s="34"/>
      <c r="B195" s="34"/>
      <c r="C195" s="34"/>
      <c r="D195" s="26"/>
      <c r="E195" s="28"/>
      <c r="F195" s="28"/>
      <c r="G195" s="12"/>
      <c r="H195" s="12"/>
      <c r="I195" s="12"/>
      <c r="J195" s="12"/>
      <c r="K195" s="12"/>
    </row>
    <row r="196" s="1" customFormat="1" spans="1:11">
      <c r="A196" s="8" t="s">
        <v>850</v>
      </c>
      <c r="B196" s="8"/>
      <c r="C196" s="8"/>
      <c r="D196" s="8"/>
      <c r="E196" s="8"/>
      <c r="F196" s="8"/>
      <c r="G196" s="29">
        <f>H189+H191+H192+H193+H195</f>
        <v>70</v>
      </c>
      <c r="H196" s="29"/>
      <c r="I196" s="29"/>
      <c r="J196" s="29"/>
      <c r="K196" s="29"/>
    </row>
    <row r="197" s="1" customFormat="1" ht="25.5" spans="1:11">
      <c r="A197" s="30" t="s">
        <v>851</v>
      </c>
      <c r="B197" s="31" t="s">
        <v>852</v>
      </c>
      <c r="C197" s="32">
        <f>G196+K181</f>
        <v>71.3</v>
      </c>
      <c r="D197" s="31"/>
      <c r="E197" s="31" t="s">
        <v>853</v>
      </c>
      <c r="F197" s="31" t="s">
        <v>854</v>
      </c>
      <c r="G197" s="31"/>
      <c r="H197" s="31"/>
      <c r="I197" s="31"/>
      <c r="J197" s="31"/>
      <c r="K197" s="40"/>
    </row>
    <row r="199" s="1" customFormat="1" spans="1:11">
      <c r="A199" s="8" t="s">
        <v>813</v>
      </c>
      <c r="B199" s="8"/>
      <c r="C199" s="8"/>
      <c r="D199" s="9" t="s">
        <v>951</v>
      </c>
      <c r="E199" s="10"/>
      <c r="F199" s="10"/>
      <c r="G199" s="10"/>
      <c r="H199" s="10"/>
      <c r="I199" s="10"/>
      <c r="J199" s="10"/>
      <c r="K199" s="10"/>
    </row>
    <row r="200" s="1" customFormat="1" spans="1:11">
      <c r="A200" s="8" t="s">
        <v>815</v>
      </c>
      <c r="B200" s="8"/>
      <c r="C200" s="8"/>
      <c r="D200" s="11"/>
      <c r="E200" s="12"/>
      <c r="F200" s="8" t="s">
        <v>816</v>
      </c>
      <c r="G200" s="11" t="s">
        <v>817</v>
      </c>
      <c r="H200" s="12"/>
      <c r="I200" s="12"/>
      <c r="J200" s="12"/>
      <c r="K200" s="12"/>
    </row>
    <row r="201" s="1" customFormat="1" ht="25.5" spans="1:11">
      <c r="A201" s="13" t="s">
        <v>818</v>
      </c>
      <c r="B201" s="14"/>
      <c r="C201" s="15"/>
      <c r="D201" s="8" t="s">
        <v>819</v>
      </c>
      <c r="E201" s="8" t="s">
        <v>820</v>
      </c>
      <c r="F201" s="8" t="s">
        <v>821</v>
      </c>
      <c r="G201" s="8" t="s">
        <v>822</v>
      </c>
      <c r="H201" s="8"/>
      <c r="I201" s="8" t="s">
        <v>823</v>
      </c>
      <c r="J201" s="8" t="s">
        <v>824</v>
      </c>
      <c r="K201" s="8" t="s">
        <v>825</v>
      </c>
    </row>
    <row r="202" s="1" customFormat="1" spans="1:11">
      <c r="A202" s="16"/>
      <c r="B202" s="17"/>
      <c r="C202" s="18"/>
      <c r="D202" s="8" t="s">
        <v>826</v>
      </c>
      <c r="E202" s="12">
        <f>E203+E206</f>
        <v>0.45</v>
      </c>
      <c r="F202" s="12">
        <f>F203+F206</f>
        <v>0.45</v>
      </c>
      <c r="G202" s="12">
        <v>0.45</v>
      </c>
      <c r="H202" s="12"/>
      <c r="I202" s="12">
        <v>10</v>
      </c>
      <c r="J202" s="28">
        <v>1</v>
      </c>
      <c r="K202" s="29">
        <v>10</v>
      </c>
    </row>
    <row r="203" s="1" customFormat="1" spans="1:11">
      <c r="A203" s="16"/>
      <c r="B203" s="17"/>
      <c r="C203" s="18"/>
      <c r="D203" s="8" t="s">
        <v>728</v>
      </c>
      <c r="E203" s="12">
        <v>0.45</v>
      </c>
      <c r="F203" s="12">
        <v>0.45</v>
      </c>
      <c r="G203" s="12">
        <v>0.45</v>
      </c>
      <c r="H203" s="12"/>
      <c r="I203" s="12" t="s">
        <v>616</v>
      </c>
      <c r="J203" s="12" t="s">
        <v>616</v>
      </c>
      <c r="K203" s="12" t="s">
        <v>616</v>
      </c>
    </row>
    <row r="204" s="1" customFormat="1" spans="1:11">
      <c r="A204" s="16"/>
      <c r="B204" s="17"/>
      <c r="C204" s="18"/>
      <c r="D204" s="20" t="s">
        <v>827</v>
      </c>
      <c r="E204" s="12"/>
      <c r="F204" s="12"/>
      <c r="G204" s="12"/>
      <c r="H204" s="12"/>
      <c r="I204" s="12" t="s">
        <v>616</v>
      </c>
      <c r="J204" s="12" t="s">
        <v>616</v>
      </c>
      <c r="K204" s="12" t="s">
        <v>616</v>
      </c>
    </row>
    <row r="205" s="1" customFormat="1" spans="1:11">
      <c r="A205" s="16"/>
      <c r="B205" s="17"/>
      <c r="C205" s="18"/>
      <c r="D205" s="20" t="s">
        <v>828</v>
      </c>
      <c r="E205" s="12">
        <v>0.45</v>
      </c>
      <c r="F205" s="12">
        <v>0.45</v>
      </c>
      <c r="G205" s="12">
        <v>0.45</v>
      </c>
      <c r="H205" s="12"/>
      <c r="I205" s="12" t="s">
        <v>616</v>
      </c>
      <c r="J205" s="12" t="s">
        <v>616</v>
      </c>
      <c r="K205" s="12" t="s">
        <v>616</v>
      </c>
    </row>
    <row r="206" s="1" customFormat="1" spans="1:11">
      <c r="A206" s="21"/>
      <c r="B206" s="22"/>
      <c r="C206" s="23"/>
      <c r="D206" s="8" t="s">
        <v>729</v>
      </c>
      <c r="E206" s="12"/>
      <c r="F206" s="12"/>
      <c r="G206" s="12"/>
      <c r="H206" s="12"/>
      <c r="I206" s="12" t="s">
        <v>616</v>
      </c>
      <c r="J206" s="12" t="s">
        <v>616</v>
      </c>
      <c r="K206" s="12" t="s">
        <v>616</v>
      </c>
    </row>
    <row r="207" s="1" customFormat="1" spans="1:11">
      <c r="A207" s="8" t="s">
        <v>829</v>
      </c>
      <c r="B207" s="8" t="s">
        <v>830</v>
      </c>
      <c r="C207" s="8"/>
      <c r="D207" s="8"/>
      <c r="E207" s="8"/>
      <c r="F207" s="8" t="s">
        <v>713</v>
      </c>
      <c r="G207" s="8"/>
      <c r="H207" s="8"/>
      <c r="I207" s="8"/>
      <c r="J207" s="8"/>
      <c r="K207" s="8"/>
    </row>
    <row r="208" s="1" customFormat="1" ht="39" customHeight="1" spans="1:11">
      <c r="A208" s="8"/>
      <c r="B208" s="11" t="s">
        <v>952</v>
      </c>
      <c r="C208" s="12"/>
      <c r="D208" s="12"/>
      <c r="E208" s="12"/>
      <c r="F208" s="11" t="s">
        <v>953</v>
      </c>
      <c r="G208" s="12"/>
      <c r="H208" s="12"/>
      <c r="I208" s="12"/>
      <c r="J208" s="12"/>
      <c r="K208" s="12"/>
    </row>
    <row r="209" s="1" customFormat="1" spans="1:11">
      <c r="A209" s="24" t="s">
        <v>832</v>
      </c>
      <c r="B209" s="8" t="s">
        <v>745</v>
      </c>
      <c r="C209" s="8" t="s">
        <v>746</v>
      </c>
      <c r="D209" s="8" t="s">
        <v>747</v>
      </c>
      <c r="E209" s="8" t="s">
        <v>833</v>
      </c>
      <c r="F209" s="8" t="s">
        <v>834</v>
      </c>
      <c r="G209" s="8" t="s">
        <v>823</v>
      </c>
      <c r="H209" s="8" t="s">
        <v>835</v>
      </c>
      <c r="I209" s="8" t="s">
        <v>836</v>
      </c>
      <c r="J209" s="8"/>
      <c r="K209" s="8"/>
    </row>
    <row r="210" s="1" customFormat="1" spans="1:11">
      <c r="A210" s="25"/>
      <c r="B210" s="11" t="s">
        <v>856</v>
      </c>
      <c r="C210" s="8" t="s">
        <v>837</v>
      </c>
      <c r="D210" s="26" t="s">
        <v>954</v>
      </c>
      <c r="E210" s="11" t="s">
        <v>955</v>
      </c>
      <c r="F210" s="12" t="s">
        <v>956</v>
      </c>
      <c r="G210" s="12">
        <v>25</v>
      </c>
      <c r="H210" s="12">
        <v>25</v>
      </c>
      <c r="I210" s="42"/>
      <c r="J210" s="43"/>
      <c r="K210" s="44"/>
    </row>
    <row r="211" s="1" customFormat="1" spans="1:11">
      <c r="A211" s="25"/>
      <c r="B211" s="12"/>
      <c r="C211" s="8" t="s">
        <v>858</v>
      </c>
      <c r="D211" s="26" t="s">
        <v>957</v>
      </c>
      <c r="E211" s="27" t="s">
        <v>849</v>
      </c>
      <c r="F211" s="28">
        <v>0.95</v>
      </c>
      <c r="G211" s="12">
        <v>25</v>
      </c>
      <c r="H211" s="12">
        <v>25</v>
      </c>
      <c r="I211" s="45"/>
      <c r="J211" s="46"/>
      <c r="K211" s="47"/>
    </row>
    <row r="212" s="1" customFormat="1" ht="25.5" spans="1:11">
      <c r="A212" s="25"/>
      <c r="B212" s="8" t="s">
        <v>842</v>
      </c>
      <c r="C212" s="8" t="s">
        <v>843</v>
      </c>
      <c r="D212" s="26" t="s">
        <v>958</v>
      </c>
      <c r="E212" s="11" t="s">
        <v>878</v>
      </c>
      <c r="F212" s="27">
        <v>0.95</v>
      </c>
      <c r="G212" s="12">
        <v>15</v>
      </c>
      <c r="H212" s="12">
        <v>15</v>
      </c>
      <c r="I212" s="45"/>
      <c r="J212" s="46"/>
      <c r="K212" s="47"/>
    </row>
    <row r="213" s="1" customFormat="1" ht="37" customHeight="1" spans="1:11">
      <c r="A213" s="25"/>
      <c r="B213" s="24"/>
      <c r="C213" s="24" t="s">
        <v>800</v>
      </c>
      <c r="D213" s="26" t="s">
        <v>959</v>
      </c>
      <c r="E213" s="28" t="s">
        <v>960</v>
      </c>
      <c r="F213" s="27" t="s">
        <v>960</v>
      </c>
      <c r="G213" s="12">
        <v>15</v>
      </c>
      <c r="H213" s="12">
        <v>15</v>
      </c>
      <c r="I213" s="45"/>
      <c r="J213" s="46"/>
      <c r="K213" s="47"/>
    </row>
    <row r="214" s="1" customFormat="1" spans="1:11">
      <c r="A214" s="25"/>
      <c r="B214" s="24" t="s">
        <v>846</v>
      </c>
      <c r="C214" s="24" t="s">
        <v>847</v>
      </c>
      <c r="D214" s="26" t="s">
        <v>848</v>
      </c>
      <c r="E214" s="27" t="s">
        <v>886</v>
      </c>
      <c r="F214" s="28">
        <v>0.96</v>
      </c>
      <c r="G214" s="12">
        <v>10</v>
      </c>
      <c r="H214" s="12">
        <v>10</v>
      </c>
      <c r="I214" s="45"/>
      <c r="J214" s="46"/>
      <c r="K214" s="47"/>
    </row>
    <row r="215" s="1" customFormat="1" spans="1:11">
      <c r="A215" s="25"/>
      <c r="B215" s="25"/>
      <c r="C215" s="25"/>
      <c r="D215" s="26"/>
      <c r="E215" s="12"/>
      <c r="F215" s="12"/>
      <c r="G215" s="12"/>
      <c r="H215" s="12"/>
      <c r="I215" s="48"/>
      <c r="J215" s="49"/>
      <c r="K215" s="50"/>
    </row>
    <row r="216" s="1" customFormat="1" spans="1:11">
      <c r="A216" s="34"/>
      <c r="B216" s="34"/>
      <c r="C216" s="34"/>
      <c r="D216" s="26"/>
      <c r="E216" s="28"/>
      <c r="F216" s="28"/>
      <c r="G216" s="12"/>
      <c r="H216" s="12"/>
      <c r="I216" s="12"/>
      <c r="J216" s="12"/>
      <c r="K216" s="12"/>
    </row>
    <row r="217" s="1" customFormat="1" spans="1:11">
      <c r="A217" s="8" t="s">
        <v>850</v>
      </c>
      <c r="B217" s="8"/>
      <c r="C217" s="8"/>
      <c r="D217" s="8"/>
      <c r="E217" s="8"/>
      <c r="F217" s="8"/>
      <c r="G217" s="29">
        <f>H210+H211+H212+H214+H216+H213</f>
        <v>90</v>
      </c>
      <c r="H217" s="29"/>
      <c r="I217" s="29"/>
      <c r="J217" s="29"/>
      <c r="K217" s="29"/>
    </row>
    <row r="218" s="1" customFormat="1" ht="25.5" spans="1:11">
      <c r="A218" s="30" t="s">
        <v>851</v>
      </c>
      <c r="B218" s="31" t="s">
        <v>852</v>
      </c>
      <c r="C218" s="32">
        <f>G217+K202</f>
        <v>100</v>
      </c>
      <c r="D218" s="31"/>
      <c r="E218" s="31" t="s">
        <v>853</v>
      </c>
      <c r="F218" s="31" t="s">
        <v>859</v>
      </c>
      <c r="G218" s="31"/>
      <c r="H218" s="31"/>
      <c r="I218" s="31"/>
      <c r="J218" s="31"/>
      <c r="K218" s="40"/>
    </row>
    <row r="221" s="1" customFormat="1" spans="1:11">
      <c r="A221" s="8" t="s">
        <v>813</v>
      </c>
      <c r="B221" s="8"/>
      <c r="C221" s="8"/>
      <c r="D221" s="9" t="s">
        <v>961</v>
      </c>
      <c r="E221" s="10"/>
      <c r="F221" s="10"/>
      <c r="G221" s="10"/>
      <c r="H221" s="10"/>
      <c r="I221" s="10"/>
      <c r="J221" s="10"/>
      <c r="K221" s="10"/>
    </row>
    <row r="222" s="1" customFormat="1" spans="1:11">
      <c r="A222" s="8" t="s">
        <v>815</v>
      </c>
      <c r="B222" s="8"/>
      <c r="C222" s="8"/>
      <c r="D222" s="11"/>
      <c r="E222" s="12"/>
      <c r="F222" s="8" t="s">
        <v>816</v>
      </c>
      <c r="G222" s="11" t="s">
        <v>817</v>
      </c>
      <c r="H222" s="12"/>
      <c r="I222" s="12"/>
      <c r="J222" s="12"/>
      <c r="K222" s="12"/>
    </row>
    <row r="223" s="1" customFormat="1" ht="25.5" spans="1:11">
      <c r="A223" s="13" t="s">
        <v>818</v>
      </c>
      <c r="B223" s="14"/>
      <c r="C223" s="15"/>
      <c r="D223" s="8" t="s">
        <v>819</v>
      </c>
      <c r="E223" s="8" t="s">
        <v>820</v>
      </c>
      <c r="F223" s="8" t="s">
        <v>821</v>
      </c>
      <c r="G223" s="8" t="s">
        <v>822</v>
      </c>
      <c r="H223" s="8"/>
      <c r="I223" s="8" t="s">
        <v>823</v>
      </c>
      <c r="J223" s="8" t="s">
        <v>824</v>
      </c>
      <c r="K223" s="8" t="s">
        <v>825</v>
      </c>
    </row>
    <row r="224" s="1" customFormat="1" spans="1:11">
      <c r="A224" s="16"/>
      <c r="B224" s="17"/>
      <c r="C224" s="18"/>
      <c r="D224" s="8" t="s">
        <v>826</v>
      </c>
      <c r="E224" s="12">
        <f>E225+E228</f>
        <v>10</v>
      </c>
      <c r="F224" s="12">
        <f>F225+F228</f>
        <v>10</v>
      </c>
      <c r="G224" s="12">
        <v>10</v>
      </c>
      <c r="H224" s="12"/>
      <c r="I224" s="12">
        <v>10</v>
      </c>
      <c r="J224" s="28">
        <v>1</v>
      </c>
      <c r="K224" s="29">
        <v>10</v>
      </c>
    </row>
    <row r="225" s="1" customFormat="1" spans="1:11">
      <c r="A225" s="16"/>
      <c r="B225" s="17"/>
      <c r="C225" s="18"/>
      <c r="D225" s="8" t="s">
        <v>728</v>
      </c>
      <c r="E225" s="12">
        <v>10</v>
      </c>
      <c r="F225" s="12">
        <v>10</v>
      </c>
      <c r="G225" s="12">
        <v>10</v>
      </c>
      <c r="H225" s="12"/>
      <c r="I225" s="12" t="s">
        <v>616</v>
      </c>
      <c r="J225" s="12" t="s">
        <v>616</v>
      </c>
      <c r="K225" s="12" t="s">
        <v>616</v>
      </c>
    </row>
    <row r="226" s="1" customFormat="1" spans="1:11">
      <c r="A226" s="16"/>
      <c r="B226" s="17"/>
      <c r="C226" s="18"/>
      <c r="D226" s="20" t="s">
        <v>827</v>
      </c>
      <c r="E226" s="12"/>
      <c r="F226" s="12"/>
      <c r="G226" s="12"/>
      <c r="H226" s="12"/>
      <c r="I226" s="12" t="s">
        <v>616</v>
      </c>
      <c r="J226" s="12" t="s">
        <v>616</v>
      </c>
      <c r="K226" s="12" t="s">
        <v>616</v>
      </c>
    </row>
    <row r="227" s="1" customFormat="1" spans="1:11">
      <c r="A227" s="16"/>
      <c r="B227" s="17"/>
      <c r="C227" s="18"/>
      <c r="D227" s="20" t="s">
        <v>828</v>
      </c>
      <c r="E227" s="12">
        <v>10</v>
      </c>
      <c r="F227" s="12">
        <v>10</v>
      </c>
      <c r="G227" s="12">
        <v>10</v>
      </c>
      <c r="H227" s="12"/>
      <c r="I227" s="12" t="s">
        <v>616</v>
      </c>
      <c r="J227" s="12" t="s">
        <v>616</v>
      </c>
      <c r="K227" s="12" t="s">
        <v>616</v>
      </c>
    </row>
    <row r="228" s="1" customFormat="1" spans="1:11">
      <c r="A228" s="21"/>
      <c r="B228" s="22"/>
      <c r="C228" s="23"/>
      <c r="D228" s="8" t="s">
        <v>729</v>
      </c>
      <c r="E228" s="12"/>
      <c r="F228" s="12"/>
      <c r="G228" s="12"/>
      <c r="H228" s="12"/>
      <c r="I228" s="12" t="s">
        <v>616</v>
      </c>
      <c r="J228" s="12" t="s">
        <v>616</v>
      </c>
      <c r="K228" s="12" t="s">
        <v>616</v>
      </c>
    </row>
    <row r="229" s="1" customFormat="1" spans="1:11">
      <c r="A229" s="8" t="s">
        <v>829</v>
      </c>
      <c r="B229" s="8" t="s">
        <v>830</v>
      </c>
      <c r="C229" s="8"/>
      <c r="D229" s="8"/>
      <c r="E229" s="8"/>
      <c r="F229" s="8" t="s">
        <v>713</v>
      </c>
      <c r="G229" s="8"/>
      <c r="H229" s="8"/>
      <c r="I229" s="8"/>
      <c r="J229" s="8"/>
      <c r="K229" s="8"/>
    </row>
    <row r="230" s="1" customFormat="1" spans="1:11">
      <c r="A230" s="8"/>
      <c r="B230" s="11" t="s">
        <v>962</v>
      </c>
      <c r="C230" s="12"/>
      <c r="D230" s="12"/>
      <c r="E230" s="12"/>
      <c r="F230" s="11" t="s">
        <v>962</v>
      </c>
      <c r="G230" s="12"/>
      <c r="H230" s="12"/>
      <c r="I230" s="12"/>
      <c r="J230" s="12"/>
      <c r="K230" s="12"/>
    </row>
    <row r="231" s="1" customFormat="1" spans="1:11">
      <c r="A231" s="24" t="s">
        <v>832</v>
      </c>
      <c r="B231" s="8" t="s">
        <v>745</v>
      </c>
      <c r="C231" s="8" t="s">
        <v>746</v>
      </c>
      <c r="D231" s="8" t="s">
        <v>747</v>
      </c>
      <c r="E231" s="8" t="s">
        <v>833</v>
      </c>
      <c r="F231" s="8" t="s">
        <v>834</v>
      </c>
      <c r="G231" s="8" t="s">
        <v>823</v>
      </c>
      <c r="H231" s="8" t="s">
        <v>835</v>
      </c>
      <c r="I231" s="8" t="s">
        <v>836</v>
      </c>
      <c r="J231" s="8"/>
      <c r="K231" s="8"/>
    </row>
    <row r="232" s="1" customFormat="1" spans="1:11">
      <c r="A232" s="25"/>
      <c r="B232" s="51" t="s">
        <v>856</v>
      </c>
      <c r="C232" s="24" t="s">
        <v>837</v>
      </c>
      <c r="D232" s="26" t="s">
        <v>963</v>
      </c>
      <c r="E232" s="12" t="s">
        <v>964</v>
      </c>
      <c r="F232" s="12" t="s">
        <v>965</v>
      </c>
      <c r="G232" s="12">
        <v>10</v>
      </c>
      <c r="H232" s="12">
        <v>10</v>
      </c>
      <c r="I232" s="56"/>
      <c r="J232" s="57"/>
      <c r="K232" s="58"/>
    </row>
    <row r="233" s="1" customFormat="1" spans="1:11">
      <c r="A233" s="25"/>
      <c r="B233" s="52"/>
      <c r="C233" s="34"/>
      <c r="D233" s="26" t="s">
        <v>966</v>
      </c>
      <c r="E233" s="28" t="s">
        <v>967</v>
      </c>
      <c r="F233" s="28" t="s">
        <v>968</v>
      </c>
      <c r="G233" s="12">
        <v>10</v>
      </c>
      <c r="H233" s="12">
        <v>10</v>
      </c>
      <c r="I233" s="59"/>
      <c r="J233" s="60"/>
      <c r="K233" s="61"/>
    </row>
    <row r="234" s="1" customFormat="1" spans="1:11">
      <c r="A234" s="25"/>
      <c r="B234" s="52"/>
      <c r="C234" s="34" t="s">
        <v>763</v>
      </c>
      <c r="D234" s="26" t="s">
        <v>769</v>
      </c>
      <c r="E234" s="28" t="s">
        <v>969</v>
      </c>
      <c r="F234" s="28">
        <v>0.98</v>
      </c>
      <c r="G234" s="12">
        <v>10</v>
      </c>
      <c r="H234" s="12">
        <v>10</v>
      </c>
      <c r="I234" s="59"/>
      <c r="J234" s="60"/>
      <c r="K234" s="61"/>
    </row>
    <row r="235" s="1" customFormat="1" spans="1:11">
      <c r="A235" s="25"/>
      <c r="B235" s="52"/>
      <c r="C235" s="8" t="s">
        <v>772</v>
      </c>
      <c r="D235" s="26" t="s">
        <v>919</v>
      </c>
      <c r="E235" s="27" t="s">
        <v>970</v>
      </c>
      <c r="F235" s="28">
        <v>1</v>
      </c>
      <c r="G235" s="12">
        <v>10</v>
      </c>
      <c r="H235" s="12">
        <v>10</v>
      </c>
      <c r="I235" s="59"/>
      <c r="J235" s="60"/>
      <c r="K235" s="61"/>
    </row>
    <row r="236" s="1" customFormat="1" ht="25.5" spans="1:11">
      <c r="A236" s="25"/>
      <c r="B236" s="53"/>
      <c r="C236" s="8" t="s">
        <v>780</v>
      </c>
      <c r="D236" s="26" t="s">
        <v>971</v>
      </c>
      <c r="E236" s="11" t="s">
        <v>972</v>
      </c>
      <c r="F236" s="27">
        <v>0.95</v>
      </c>
      <c r="G236" s="12">
        <v>10</v>
      </c>
      <c r="H236" s="12">
        <v>10</v>
      </c>
      <c r="I236" s="59"/>
      <c r="J236" s="60"/>
      <c r="K236" s="61"/>
    </row>
    <row r="237" s="1" customFormat="1" spans="1:11">
      <c r="A237" s="25"/>
      <c r="B237" s="24" t="s">
        <v>842</v>
      </c>
      <c r="C237" s="8" t="s">
        <v>843</v>
      </c>
      <c r="D237" s="26" t="s">
        <v>973</v>
      </c>
      <c r="E237" s="11" t="s">
        <v>970</v>
      </c>
      <c r="F237" s="27">
        <v>1</v>
      </c>
      <c r="G237" s="12">
        <v>15</v>
      </c>
      <c r="H237" s="12">
        <v>15</v>
      </c>
      <c r="I237" s="59"/>
      <c r="J237" s="60"/>
      <c r="K237" s="61"/>
    </row>
    <row r="238" s="1" customFormat="1" spans="1:11">
      <c r="A238" s="25"/>
      <c r="B238" s="25"/>
      <c r="C238" s="24" t="s">
        <v>974</v>
      </c>
      <c r="D238" s="26" t="s">
        <v>923</v>
      </c>
      <c r="E238" s="27" t="s">
        <v>975</v>
      </c>
      <c r="F238" s="28" t="s">
        <v>976</v>
      </c>
      <c r="G238" s="12">
        <v>15</v>
      </c>
      <c r="H238" s="12">
        <v>15</v>
      </c>
      <c r="I238" s="59"/>
      <c r="J238" s="60"/>
      <c r="K238" s="61"/>
    </row>
    <row r="239" s="1" customFormat="1" spans="1:11">
      <c r="A239" s="25"/>
      <c r="B239" s="24" t="s">
        <v>846</v>
      </c>
      <c r="C239" s="24" t="s">
        <v>847</v>
      </c>
      <c r="D239" s="26" t="s">
        <v>848</v>
      </c>
      <c r="E239" s="27" t="s">
        <v>977</v>
      </c>
      <c r="F239" s="28">
        <v>0.95</v>
      </c>
      <c r="G239" s="12">
        <v>10</v>
      </c>
      <c r="H239" s="12">
        <v>10</v>
      </c>
      <c r="I239" s="59"/>
      <c r="J239" s="60"/>
      <c r="K239" s="61"/>
    </row>
    <row r="240" s="1" customFormat="1" spans="1:11">
      <c r="A240" s="25"/>
      <c r="B240" s="25"/>
      <c r="C240" s="25"/>
      <c r="D240" s="26"/>
      <c r="E240" s="12"/>
      <c r="F240" s="12"/>
      <c r="G240" s="12"/>
      <c r="H240" s="12"/>
      <c r="I240" s="62"/>
      <c r="J240" s="63"/>
      <c r="K240" s="64"/>
    </row>
    <row r="241" s="1" customFormat="1" spans="1:11">
      <c r="A241" s="34"/>
      <c r="B241" s="34"/>
      <c r="C241" s="34"/>
      <c r="D241" s="26"/>
      <c r="E241" s="28"/>
      <c r="F241" s="28"/>
      <c r="G241" s="12"/>
      <c r="H241" s="12"/>
      <c r="I241" s="12"/>
      <c r="J241" s="12"/>
      <c r="K241" s="12"/>
    </row>
    <row r="242" s="1" customFormat="1" spans="1:11">
      <c r="A242" s="8" t="s">
        <v>850</v>
      </c>
      <c r="B242" s="8"/>
      <c r="C242" s="8"/>
      <c r="D242" s="8"/>
      <c r="E242" s="8"/>
      <c r="F242" s="8"/>
      <c r="G242" s="29">
        <f>H232+H235+H237+H239+H241+H233+H236+H234+H238</f>
        <v>90</v>
      </c>
      <c r="H242" s="29"/>
      <c r="I242" s="29"/>
      <c r="J242" s="29"/>
      <c r="K242" s="29"/>
    </row>
    <row r="243" s="1" customFormat="1" ht="25.5" spans="1:11">
      <c r="A243" s="30" t="s">
        <v>851</v>
      </c>
      <c r="B243" s="31" t="s">
        <v>852</v>
      </c>
      <c r="C243" s="32">
        <f>G242+K224</f>
        <v>100</v>
      </c>
      <c r="D243" s="31"/>
      <c r="E243" s="31" t="s">
        <v>853</v>
      </c>
      <c r="F243" s="31" t="s">
        <v>859</v>
      </c>
      <c r="G243" s="31"/>
      <c r="H243" s="31"/>
      <c r="I243" s="31"/>
      <c r="J243" s="31"/>
      <c r="K243" s="40"/>
    </row>
    <row r="245" s="1" customFormat="1" spans="1:11">
      <c r="A245" s="8" t="s">
        <v>813</v>
      </c>
      <c r="B245" s="8"/>
      <c r="C245" s="8"/>
      <c r="D245" s="9" t="s">
        <v>978</v>
      </c>
      <c r="E245" s="10"/>
      <c r="F245" s="10"/>
      <c r="G245" s="10"/>
      <c r="H245" s="10"/>
      <c r="I245" s="10"/>
      <c r="J245" s="10"/>
      <c r="K245" s="10"/>
    </row>
    <row r="246" s="1" customFormat="1" spans="1:11">
      <c r="A246" s="8" t="s">
        <v>815</v>
      </c>
      <c r="B246" s="8"/>
      <c r="C246" s="8"/>
      <c r="D246" s="11"/>
      <c r="E246" s="12"/>
      <c r="F246" s="8" t="s">
        <v>816</v>
      </c>
      <c r="G246" s="11" t="s">
        <v>817</v>
      </c>
      <c r="H246" s="12"/>
      <c r="I246" s="12"/>
      <c r="J246" s="12"/>
      <c r="K246" s="12"/>
    </row>
    <row r="247" s="1" customFormat="1" ht="25.5" spans="1:11">
      <c r="A247" s="13" t="s">
        <v>818</v>
      </c>
      <c r="B247" s="14"/>
      <c r="C247" s="15"/>
      <c r="D247" s="8" t="s">
        <v>819</v>
      </c>
      <c r="E247" s="8" t="s">
        <v>820</v>
      </c>
      <c r="F247" s="8" t="s">
        <v>821</v>
      </c>
      <c r="G247" s="8" t="s">
        <v>822</v>
      </c>
      <c r="H247" s="8"/>
      <c r="I247" s="8" t="s">
        <v>823</v>
      </c>
      <c r="J247" s="8" t="s">
        <v>824</v>
      </c>
      <c r="K247" s="8" t="s">
        <v>825</v>
      </c>
    </row>
    <row r="248" s="1" customFormat="1" spans="1:11">
      <c r="A248" s="16"/>
      <c r="B248" s="17"/>
      <c r="C248" s="18"/>
      <c r="D248" s="8" t="s">
        <v>826</v>
      </c>
      <c r="E248" s="12">
        <f>E249+E252</f>
        <v>4</v>
      </c>
      <c r="F248" s="12">
        <f>F249+F252</f>
        <v>4</v>
      </c>
      <c r="G248" s="12">
        <v>4</v>
      </c>
      <c r="H248" s="12"/>
      <c r="I248" s="12">
        <v>10</v>
      </c>
      <c r="J248" s="28">
        <v>1</v>
      </c>
      <c r="K248" s="29">
        <v>10</v>
      </c>
    </row>
    <row r="249" s="1" customFormat="1" spans="1:11">
      <c r="A249" s="16"/>
      <c r="B249" s="17"/>
      <c r="C249" s="18"/>
      <c r="D249" s="8" t="s">
        <v>728</v>
      </c>
      <c r="E249" s="12">
        <v>4</v>
      </c>
      <c r="F249" s="12">
        <v>4</v>
      </c>
      <c r="G249" s="12">
        <v>4</v>
      </c>
      <c r="H249" s="12"/>
      <c r="I249" s="12" t="s">
        <v>616</v>
      </c>
      <c r="J249" s="12" t="s">
        <v>616</v>
      </c>
      <c r="K249" s="12" t="s">
        <v>616</v>
      </c>
    </row>
    <row r="250" s="1" customFormat="1" spans="1:11">
      <c r="A250" s="16"/>
      <c r="B250" s="17"/>
      <c r="C250" s="18"/>
      <c r="D250" s="20" t="s">
        <v>827</v>
      </c>
      <c r="E250" s="12"/>
      <c r="F250" s="12"/>
      <c r="G250" s="12"/>
      <c r="H250" s="12"/>
      <c r="I250" s="12" t="s">
        <v>616</v>
      </c>
      <c r="J250" s="12" t="s">
        <v>616</v>
      </c>
      <c r="K250" s="12" t="s">
        <v>616</v>
      </c>
    </row>
    <row r="251" s="1" customFormat="1" spans="1:11">
      <c r="A251" s="16"/>
      <c r="B251" s="17"/>
      <c r="C251" s="18"/>
      <c r="D251" s="20" t="s">
        <v>828</v>
      </c>
      <c r="E251" s="12">
        <v>4</v>
      </c>
      <c r="F251" s="12">
        <v>4</v>
      </c>
      <c r="G251" s="12">
        <v>4</v>
      </c>
      <c r="H251" s="12"/>
      <c r="I251" s="12" t="s">
        <v>616</v>
      </c>
      <c r="J251" s="12" t="s">
        <v>616</v>
      </c>
      <c r="K251" s="12" t="s">
        <v>616</v>
      </c>
    </row>
    <row r="252" s="1" customFormat="1" spans="1:11">
      <c r="A252" s="21"/>
      <c r="B252" s="22"/>
      <c r="C252" s="23"/>
      <c r="D252" s="8" t="s">
        <v>729</v>
      </c>
      <c r="E252" s="12"/>
      <c r="F252" s="12"/>
      <c r="G252" s="12"/>
      <c r="H252" s="12"/>
      <c r="I252" s="12" t="s">
        <v>616</v>
      </c>
      <c r="J252" s="12" t="s">
        <v>616</v>
      </c>
      <c r="K252" s="12" t="s">
        <v>616</v>
      </c>
    </row>
    <row r="253" s="1" customFormat="1" spans="1:11">
      <c r="A253" s="8" t="s">
        <v>829</v>
      </c>
      <c r="B253" s="8" t="s">
        <v>830</v>
      </c>
      <c r="C253" s="8"/>
      <c r="D253" s="8"/>
      <c r="E253" s="8"/>
      <c r="F253" s="8" t="s">
        <v>713</v>
      </c>
      <c r="G253" s="8"/>
      <c r="H253" s="8"/>
      <c r="I253" s="8"/>
      <c r="J253" s="8"/>
      <c r="K253" s="8"/>
    </row>
    <row r="254" s="1" customFormat="1" ht="41" customHeight="1" spans="1:11">
      <c r="A254" s="8"/>
      <c r="B254" s="11" t="s">
        <v>979</v>
      </c>
      <c r="C254" s="12"/>
      <c r="D254" s="12"/>
      <c r="E254" s="12"/>
      <c r="F254" s="11" t="s">
        <v>980</v>
      </c>
      <c r="G254" s="12"/>
      <c r="H254" s="12"/>
      <c r="I254" s="12"/>
      <c r="J254" s="12"/>
      <c r="K254" s="12"/>
    </row>
    <row r="255" s="1" customFormat="1" spans="1:11">
      <c r="A255" s="24" t="s">
        <v>832</v>
      </c>
      <c r="B255" s="8" t="s">
        <v>745</v>
      </c>
      <c r="C255" s="8" t="s">
        <v>746</v>
      </c>
      <c r="D255" s="8" t="s">
        <v>747</v>
      </c>
      <c r="E255" s="8" t="s">
        <v>833</v>
      </c>
      <c r="F255" s="8" t="s">
        <v>834</v>
      </c>
      <c r="G255" s="8" t="s">
        <v>823</v>
      </c>
      <c r="H255" s="8" t="s">
        <v>835</v>
      </c>
      <c r="I255" s="8" t="s">
        <v>836</v>
      </c>
      <c r="J255" s="8"/>
      <c r="K255" s="8"/>
    </row>
    <row r="256" s="1" customFormat="1" spans="1:11">
      <c r="A256" s="25"/>
      <c r="B256" s="11" t="s">
        <v>856</v>
      </c>
      <c r="C256" s="8" t="s">
        <v>837</v>
      </c>
      <c r="D256" s="26" t="s">
        <v>981</v>
      </c>
      <c r="E256" s="233" t="s">
        <v>982</v>
      </c>
      <c r="F256" s="12" t="s">
        <v>983</v>
      </c>
      <c r="G256" s="65">
        <v>10</v>
      </c>
      <c r="H256" s="65">
        <v>10</v>
      </c>
      <c r="I256" s="42"/>
      <c r="J256" s="43"/>
      <c r="K256" s="44"/>
    </row>
    <row r="257" s="1" customFormat="1" spans="1:11">
      <c r="A257" s="25"/>
      <c r="B257" s="12"/>
      <c r="C257" s="24" t="s">
        <v>763</v>
      </c>
      <c r="D257" s="26" t="s">
        <v>984</v>
      </c>
      <c r="E257" s="27" t="s">
        <v>849</v>
      </c>
      <c r="F257" s="28">
        <v>0.95</v>
      </c>
      <c r="G257" s="12">
        <v>10</v>
      </c>
      <c r="H257" s="12">
        <v>10</v>
      </c>
      <c r="I257" s="45"/>
      <c r="J257" s="46"/>
      <c r="K257" s="47"/>
    </row>
    <row r="258" s="1" customFormat="1" spans="1:11">
      <c r="A258" s="25"/>
      <c r="B258" s="12"/>
      <c r="C258" s="34"/>
      <c r="D258" s="26" t="s">
        <v>984</v>
      </c>
      <c r="E258" s="27" t="s">
        <v>985</v>
      </c>
      <c r="F258" s="27" t="s">
        <v>985</v>
      </c>
      <c r="G258" s="12">
        <v>10</v>
      </c>
      <c r="H258" s="12">
        <v>10</v>
      </c>
      <c r="I258" s="45"/>
      <c r="J258" s="46"/>
      <c r="K258" s="47"/>
    </row>
    <row r="259" s="1" customFormat="1" ht="25.5" spans="1:11">
      <c r="A259" s="25"/>
      <c r="B259" s="12"/>
      <c r="C259" s="24" t="s">
        <v>858</v>
      </c>
      <c r="D259" s="26" t="s">
        <v>986</v>
      </c>
      <c r="E259" s="27" t="s">
        <v>841</v>
      </c>
      <c r="F259" s="28">
        <v>1</v>
      </c>
      <c r="G259" s="12">
        <v>10</v>
      </c>
      <c r="H259" s="12">
        <v>10</v>
      </c>
      <c r="I259" s="45"/>
      <c r="J259" s="46"/>
      <c r="K259" s="47"/>
    </row>
    <row r="260" s="1" customFormat="1" ht="24" customHeight="1" spans="1:11">
      <c r="A260" s="25"/>
      <c r="B260" s="8"/>
      <c r="C260" s="34"/>
      <c r="D260" s="26" t="s">
        <v>987</v>
      </c>
      <c r="E260" s="11" t="s">
        <v>845</v>
      </c>
      <c r="F260" s="27">
        <v>1</v>
      </c>
      <c r="G260" s="12">
        <v>10</v>
      </c>
      <c r="H260" s="12">
        <v>10</v>
      </c>
      <c r="I260" s="45"/>
      <c r="J260" s="46"/>
      <c r="K260" s="47"/>
    </row>
    <row r="261" s="1" customFormat="1" ht="38.25" spans="1:11">
      <c r="A261" s="25"/>
      <c r="B261" s="8" t="s">
        <v>842</v>
      </c>
      <c r="C261" s="24" t="s">
        <v>843</v>
      </c>
      <c r="D261" s="26" t="s">
        <v>988</v>
      </c>
      <c r="E261" s="11" t="s">
        <v>989</v>
      </c>
      <c r="F261" s="27">
        <v>0.85</v>
      </c>
      <c r="G261" s="12">
        <v>5</v>
      </c>
      <c r="H261" s="12">
        <v>5</v>
      </c>
      <c r="I261" s="45"/>
      <c r="J261" s="46"/>
      <c r="K261" s="47"/>
    </row>
    <row r="262" s="1" customFormat="1" ht="25.5" spans="1:11">
      <c r="A262" s="25"/>
      <c r="B262" s="24"/>
      <c r="C262" s="25"/>
      <c r="D262" s="26" t="s">
        <v>990</v>
      </c>
      <c r="E262" s="27" t="s">
        <v>991</v>
      </c>
      <c r="F262" s="28" t="s">
        <v>991</v>
      </c>
      <c r="G262" s="12">
        <v>5</v>
      </c>
      <c r="H262" s="12">
        <v>5</v>
      </c>
      <c r="I262" s="45"/>
      <c r="J262" s="46"/>
      <c r="K262" s="47"/>
    </row>
    <row r="263" s="1" customFormat="1" ht="38.25" spans="1:11">
      <c r="A263" s="25"/>
      <c r="B263" s="24"/>
      <c r="C263" s="24" t="s">
        <v>794</v>
      </c>
      <c r="D263" s="26" t="s">
        <v>988</v>
      </c>
      <c r="E263" s="27" t="s">
        <v>992</v>
      </c>
      <c r="F263" s="28">
        <v>0.85</v>
      </c>
      <c r="G263" s="12">
        <v>10</v>
      </c>
      <c r="H263" s="12">
        <v>10</v>
      </c>
      <c r="I263" s="45"/>
      <c r="J263" s="46"/>
      <c r="K263" s="47"/>
    </row>
    <row r="264" s="1" customFormat="1" ht="38.25" spans="1:11">
      <c r="A264" s="25"/>
      <c r="B264" s="24"/>
      <c r="C264" s="24" t="s">
        <v>800</v>
      </c>
      <c r="D264" s="26" t="s">
        <v>993</v>
      </c>
      <c r="E264" s="27" t="s">
        <v>994</v>
      </c>
      <c r="F264" s="27" t="s">
        <v>994</v>
      </c>
      <c r="G264" s="12">
        <v>10</v>
      </c>
      <c r="H264" s="12">
        <v>10</v>
      </c>
      <c r="I264" s="45"/>
      <c r="J264" s="46"/>
      <c r="K264" s="47"/>
    </row>
    <row r="265" s="1" customFormat="1" spans="1:11">
      <c r="A265" s="25"/>
      <c r="B265" s="24" t="s">
        <v>846</v>
      </c>
      <c r="C265" s="24" t="s">
        <v>847</v>
      </c>
      <c r="D265" s="26" t="s">
        <v>848</v>
      </c>
      <c r="E265" s="27" t="s">
        <v>867</v>
      </c>
      <c r="F265" s="28">
        <v>0.9</v>
      </c>
      <c r="G265" s="12">
        <v>10</v>
      </c>
      <c r="H265" s="12">
        <v>10</v>
      </c>
      <c r="I265" s="45"/>
      <c r="J265" s="46"/>
      <c r="K265" s="47"/>
    </row>
    <row r="266" s="1" customFormat="1" spans="1:11">
      <c r="A266" s="25"/>
      <c r="B266" s="25"/>
      <c r="C266" s="25"/>
      <c r="D266" s="26"/>
      <c r="E266" s="12"/>
      <c r="F266" s="12"/>
      <c r="G266" s="12"/>
      <c r="H266" s="12"/>
      <c r="I266" s="48"/>
      <c r="J266" s="49"/>
      <c r="K266" s="50"/>
    </row>
    <row r="267" s="1" customFormat="1" spans="1:11">
      <c r="A267" s="34"/>
      <c r="B267" s="34"/>
      <c r="C267" s="34"/>
      <c r="D267" s="26"/>
      <c r="E267" s="28"/>
      <c r="F267" s="28"/>
      <c r="G267" s="12"/>
      <c r="H267" s="12"/>
      <c r="I267" s="12"/>
      <c r="J267" s="12"/>
      <c r="K267" s="12"/>
    </row>
    <row r="268" s="1" customFormat="1" spans="1:11">
      <c r="A268" s="8" t="s">
        <v>850</v>
      </c>
      <c r="B268" s="8"/>
      <c r="C268" s="8"/>
      <c r="D268" s="8"/>
      <c r="E268" s="8"/>
      <c r="F268" s="8"/>
      <c r="G268" s="29">
        <f>H256+H259+H261+H265+H267+H257+H260+H262+H263+H264+H258</f>
        <v>90</v>
      </c>
      <c r="H268" s="29"/>
      <c r="I268" s="29"/>
      <c r="J268" s="29"/>
      <c r="K268" s="29"/>
    </row>
    <row r="269" s="1" customFormat="1" ht="25.5" spans="1:11">
      <c r="A269" s="30" t="s">
        <v>851</v>
      </c>
      <c r="B269" s="31" t="s">
        <v>852</v>
      </c>
      <c r="C269" s="32">
        <f>G268+K248</f>
        <v>100</v>
      </c>
      <c r="D269" s="31"/>
      <c r="E269" s="31" t="s">
        <v>853</v>
      </c>
      <c r="F269" s="31" t="s">
        <v>859</v>
      </c>
      <c r="G269" s="31"/>
      <c r="H269" s="31"/>
      <c r="I269" s="31"/>
      <c r="J269" s="31"/>
      <c r="K269" s="40"/>
    </row>
    <row r="271" s="1" customFormat="1" spans="1:11">
      <c r="A271" s="8" t="s">
        <v>813</v>
      </c>
      <c r="B271" s="8"/>
      <c r="C271" s="8"/>
      <c r="D271" s="9" t="s">
        <v>995</v>
      </c>
      <c r="E271" s="10"/>
      <c r="F271" s="10"/>
      <c r="G271" s="10"/>
      <c r="H271" s="10"/>
      <c r="I271" s="10"/>
      <c r="J271" s="10"/>
      <c r="K271" s="10"/>
    </row>
    <row r="272" s="1" customFormat="1" spans="1:11">
      <c r="A272" s="8" t="s">
        <v>815</v>
      </c>
      <c r="B272" s="8"/>
      <c r="C272" s="8"/>
      <c r="D272" s="11"/>
      <c r="E272" s="12"/>
      <c r="F272" s="8" t="s">
        <v>816</v>
      </c>
      <c r="G272" s="11" t="s">
        <v>817</v>
      </c>
      <c r="H272" s="12"/>
      <c r="I272" s="12"/>
      <c r="J272" s="12"/>
      <c r="K272" s="12"/>
    </row>
    <row r="273" s="1" customFormat="1" ht="25.5" spans="1:11">
      <c r="A273" s="13" t="s">
        <v>818</v>
      </c>
      <c r="B273" s="14"/>
      <c r="C273" s="15"/>
      <c r="D273" s="8" t="s">
        <v>819</v>
      </c>
      <c r="E273" s="8" t="s">
        <v>820</v>
      </c>
      <c r="F273" s="8" t="s">
        <v>821</v>
      </c>
      <c r="G273" s="8" t="s">
        <v>822</v>
      </c>
      <c r="H273" s="8"/>
      <c r="I273" s="8" t="s">
        <v>823</v>
      </c>
      <c r="J273" s="8" t="s">
        <v>824</v>
      </c>
      <c r="K273" s="8" t="s">
        <v>825</v>
      </c>
    </row>
    <row r="274" s="1" customFormat="1" spans="1:11">
      <c r="A274" s="16"/>
      <c r="B274" s="17"/>
      <c r="C274" s="18"/>
      <c r="D274" s="8" t="s">
        <v>826</v>
      </c>
      <c r="E274" s="12">
        <f>E275+E278</f>
        <v>50</v>
      </c>
      <c r="F274" s="12">
        <f>F275+F278</f>
        <v>50</v>
      </c>
      <c r="G274" s="12">
        <v>50</v>
      </c>
      <c r="H274" s="12"/>
      <c r="I274" s="12">
        <v>10</v>
      </c>
      <c r="J274" s="28">
        <v>1</v>
      </c>
      <c r="K274" s="29">
        <v>10</v>
      </c>
    </row>
    <row r="275" s="1" customFormat="1" spans="1:11">
      <c r="A275" s="16"/>
      <c r="B275" s="17"/>
      <c r="C275" s="18"/>
      <c r="D275" s="8" t="s">
        <v>728</v>
      </c>
      <c r="E275" s="12">
        <v>50</v>
      </c>
      <c r="F275" s="12">
        <v>50</v>
      </c>
      <c r="G275" s="12">
        <v>50</v>
      </c>
      <c r="H275" s="12"/>
      <c r="I275" s="12" t="s">
        <v>616</v>
      </c>
      <c r="J275" s="12" t="s">
        <v>616</v>
      </c>
      <c r="K275" s="12" t="s">
        <v>616</v>
      </c>
    </row>
    <row r="276" s="1" customFormat="1" spans="1:11">
      <c r="A276" s="16"/>
      <c r="B276" s="17"/>
      <c r="C276" s="18"/>
      <c r="D276" s="20" t="s">
        <v>827</v>
      </c>
      <c r="E276" s="12"/>
      <c r="F276" s="12"/>
      <c r="G276" s="12"/>
      <c r="H276" s="12"/>
      <c r="I276" s="12" t="s">
        <v>616</v>
      </c>
      <c r="J276" s="12" t="s">
        <v>616</v>
      </c>
      <c r="K276" s="12" t="s">
        <v>616</v>
      </c>
    </row>
    <row r="277" s="1" customFormat="1" spans="1:11">
      <c r="A277" s="16"/>
      <c r="B277" s="17"/>
      <c r="C277" s="18"/>
      <c r="D277" s="20" t="s">
        <v>828</v>
      </c>
      <c r="E277" s="12">
        <v>50</v>
      </c>
      <c r="F277" s="12">
        <v>50</v>
      </c>
      <c r="G277" s="12">
        <v>50</v>
      </c>
      <c r="H277" s="12"/>
      <c r="I277" s="12" t="s">
        <v>616</v>
      </c>
      <c r="J277" s="12" t="s">
        <v>616</v>
      </c>
      <c r="K277" s="12" t="s">
        <v>616</v>
      </c>
    </row>
    <row r="278" s="1" customFormat="1" spans="1:11">
      <c r="A278" s="21"/>
      <c r="B278" s="22"/>
      <c r="C278" s="23"/>
      <c r="D278" s="8" t="s">
        <v>729</v>
      </c>
      <c r="E278" s="12"/>
      <c r="F278" s="12"/>
      <c r="G278" s="12"/>
      <c r="H278" s="12"/>
      <c r="I278" s="12" t="s">
        <v>616</v>
      </c>
      <c r="J278" s="12" t="s">
        <v>616</v>
      </c>
      <c r="K278" s="12" t="s">
        <v>616</v>
      </c>
    </row>
    <row r="279" s="1" customFormat="1" spans="1:11">
      <c r="A279" s="8" t="s">
        <v>829</v>
      </c>
      <c r="B279" s="8" t="s">
        <v>830</v>
      </c>
      <c r="C279" s="8"/>
      <c r="D279" s="8"/>
      <c r="E279" s="8"/>
      <c r="F279" s="8" t="s">
        <v>713</v>
      </c>
      <c r="G279" s="8"/>
      <c r="H279" s="8"/>
      <c r="I279" s="8"/>
      <c r="J279" s="8"/>
      <c r="K279" s="8"/>
    </row>
    <row r="280" s="1" customFormat="1" ht="68" customHeight="1" spans="1:11">
      <c r="A280" s="8"/>
      <c r="B280" s="11" t="s">
        <v>869</v>
      </c>
      <c r="C280" s="12"/>
      <c r="D280" s="12"/>
      <c r="E280" s="12"/>
      <c r="F280" s="11" t="s">
        <v>870</v>
      </c>
      <c r="G280" s="12"/>
      <c r="H280" s="12"/>
      <c r="I280" s="12"/>
      <c r="J280" s="12"/>
      <c r="K280" s="12"/>
    </row>
    <row r="281" s="1" customFormat="1" spans="1:11">
      <c r="A281" s="24" t="s">
        <v>832</v>
      </c>
      <c r="B281" s="8" t="s">
        <v>745</v>
      </c>
      <c r="C281" s="8" t="s">
        <v>746</v>
      </c>
      <c r="D281" s="8" t="s">
        <v>747</v>
      </c>
      <c r="E281" s="8" t="s">
        <v>833</v>
      </c>
      <c r="F281" s="8" t="s">
        <v>834</v>
      </c>
      <c r="G281" s="8" t="s">
        <v>823</v>
      </c>
      <c r="H281" s="8" t="s">
        <v>835</v>
      </c>
      <c r="I281" s="8" t="s">
        <v>836</v>
      </c>
      <c r="J281" s="8"/>
      <c r="K281" s="8"/>
    </row>
    <row r="282" s="1" customFormat="1" spans="1:11">
      <c r="A282" s="25"/>
      <c r="B282" s="11" t="s">
        <v>856</v>
      </c>
      <c r="C282" s="8" t="s">
        <v>837</v>
      </c>
      <c r="D282" s="26" t="s">
        <v>996</v>
      </c>
      <c r="E282" s="233" t="s">
        <v>997</v>
      </c>
      <c r="F282" s="12" t="s">
        <v>998</v>
      </c>
      <c r="G282" s="12">
        <v>25</v>
      </c>
      <c r="H282" s="12">
        <v>25</v>
      </c>
      <c r="I282" s="42"/>
      <c r="J282" s="43"/>
      <c r="K282" s="44"/>
    </row>
    <row r="283" s="1" customFormat="1" spans="1:11">
      <c r="A283" s="25"/>
      <c r="B283" s="12"/>
      <c r="C283" s="8" t="s">
        <v>858</v>
      </c>
      <c r="D283" s="26" t="s">
        <v>999</v>
      </c>
      <c r="E283" s="27" t="s">
        <v>849</v>
      </c>
      <c r="F283" s="28">
        <v>0.95</v>
      </c>
      <c r="G283" s="12">
        <v>25</v>
      </c>
      <c r="H283" s="12">
        <v>25</v>
      </c>
      <c r="I283" s="45"/>
      <c r="J283" s="46"/>
      <c r="K283" s="47"/>
    </row>
    <row r="284" s="1" customFormat="1" ht="25.5" spans="1:11">
      <c r="A284" s="25"/>
      <c r="B284" s="8" t="s">
        <v>842</v>
      </c>
      <c r="C284" s="8" t="s">
        <v>843</v>
      </c>
      <c r="D284" s="26" t="s">
        <v>881</v>
      </c>
      <c r="E284" s="234" t="s">
        <v>1000</v>
      </c>
      <c r="F284" s="11" t="s">
        <v>1001</v>
      </c>
      <c r="G284" s="12">
        <v>30</v>
      </c>
      <c r="H284" s="12">
        <v>30</v>
      </c>
      <c r="I284" s="45"/>
      <c r="J284" s="46"/>
      <c r="K284" s="47"/>
    </row>
    <row r="285" s="1" customFormat="1" spans="1:11">
      <c r="A285" s="25"/>
      <c r="B285" s="24" t="s">
        <v>846</v>
      </c>
      <c r="C285" s="24" t="s">
        <v>847</v>
      </c>
      <c r="D285" s="26" t="s">
        <v>848</v>
      </c>
      <c r="E285" s="27" t="s">
        <v>886</v>
      </c>
      <c r="F285" s="28">
        <v>0.96</v>
      </c>
      <c r="G285" s="12">
        <v>10</v>
      </c>
      <c r="H285" s="12">
        <v>10</v>
      </c>
      <c r="I285" s="45"/>
      <c r="J285" s="46"/>
      <c r="K285" s="47"/>
    </row>
    <row r="286" s="1" customFormat="1" spans="1:11">
      <c r="A286" s="25"/>
      <c r="B286" s="25"/>
      <c r="C286" s="25"/>
      <c r="D286" s="26"/>
      <c r="E286" s="12"/>
      <c r="F286" s="12"/>
      <c r="G286" s="12"/>
      <c r="H286" s="12"/>
      <c r="I286" s="48"/>
      <c r="J286" s="49"/>
      <c r="K286" s="50"/>
    </row>
    <row r="287" s="1" customFormat="1" spans="1:11">
      <c r="A287" s="34"/>
      <c r="B287" s="34"/>
      <c r="C287" s="34"/>
      <c r="D287" s="26"/>
      <c r="E287" s="28"/>
      <c r="F287" s="28"/>
      <c r="G287" s="12"/>
      <c r="H287" s="12"/>
      <c r="I287" s="12"/>
      <c r="J287" s="12"/>
      <c r="K287" s="12"/>
    </row>
    <row r="288" s="1" customFormat="1" spans="1:11">
      <c r="A288" s="8" t="s">
        <v>850</v>
      </c>
      <c r="B288" s="8"/>
      <c r="C288" s="8"/>
      <c r="D288" s="8"/>
      <c r="E288" s="8"/>
      <c r="F288" s="8"/>
      <c r="G288" s="29">
        <f>H282+H283+H284+H285+H287</f>
        <v>90</v>
      </c>
      <c r="H288" s="29"/>
      <c r="I288" s="29"/>
      <c r="J288" s="29"/>
      <c r="K288" s="29"/>
    </row>
    <row r="289" s="1" customFormat="1" ht="25.5" spans="1:11">
      <c r="A289" s="30" t="s">
        <v>851</v>
      </c>
      <c r="B289" s="31" t="s">
        <v>852</v>
      </c>
      <c r="C289" s="32">
        <f>G288+K274</f>
        <v>100</v>
      </c>
      <c r="D289" s="31"/>
      <c r="E289" s="31" t="s">
        <v>853</v>
      </c>
      <c r="F289" s="31" t="s">
        <v>859</v>
      </c>
      <c r="G289" s="31"/>
      <c r="H289" s="31"/>
      <c r="I289" s="31"/>
      <c r="J289" s="31"/>
      <c r="K289" s="40"/>
    </row>
    <row r="291" s="1" customFormat="1" spans="1:11">
      <c r="A291" s="8" t="s">
        <v>813</v>
      </c>
      <c r="B291" s="8"/>
      <c r="C291" s="8"/>
      <c r="D291" s="9" t="s">
        <v>1002</v>
      </c>
      <c r="E291" s="10"/>
      <c r="F291" s="10"/>
      <c r="G291" s="10"/>
      <c r="H291" s="10"/>
      <c r="I291" s="10"/>
      <c r="J291" s="10"/>
      <c r="K291" s="10"/>
    </row>
    <row r="292" s="1" customFormat="1" spans="1:11">
      <c r="A292" s="8" t="s">
        <v>815</v>
      </c>
      <c r="B292" s="8"/>
      <c r="C292" s="8"/>
      <c r="D292" s="11"/>
      <c r="E292" s="12"/>
      <c r="F292" s="8" t="s">
        <v>816</v>
      </c>
      <c r="G292" s="11" t="s">
        <v>817</v>
      </c>
      <c r="H292" s="12"/>
      <c r="I292" s="12"/>
      <c r="J292" s="12"/>
      <c r="K292" s="12"/>
    </row>
    <row r="293" s="1" customFormat="1" ht="25.5" spans="1:11">
      <c r="A293" s="13" t="s">
        <v>818</v>
      </c>
      <c r="B293" s="14"/>
      <c r="C293" s="15"/>
      <c r="D293" s="8" t="s">
        <v>819</v>
      </c>
      <c r="E293" s="8" t="s">
        <v>820</v>
      </c>
      <c r="F293" s="8" t="s">
        <v>821</v>
      </c>
      <c r="G293" s="8" t="s">
        <v>822</v>
      </c>
      <c r="H293" s="8"/>
      <c r="I293" s="8" t="s">
        <v>823</v>
      </c>
      <c r="J293" s="8" t="s">
        <v>824</v>
      </c>
      <c r="K293" s="8" t="s">
        <v>825</v>
      </c>
    </row>
    <row r="294" s="1" customFormat="1" spans="1:11">
      <c r="A294" s="16"/>
      <c r="B294" s="17"/>
      <c r="C294" s="18"/>
      <c r="D294" s="8" t="s">
        <v>826</v>
      </c>
      <c r="E294" s="12">
        <f>E295+E298</f>
        <v>100</v>
      </c>
      <c r="F294" s="12">
        <f>F295+F298</f>
        <v>100</v>
      </c>
      <c r="G294" s="12">
        <v>0</v>
      </c>
      <c r="H294" s="12"/>
      <c r="I294" s="12">
        <v>10</v>
      </c>
      <c r="J294" s="28">
        <v>1</v>
      </c>
      <c r="K294" s="29">
        <v>10</v>
      </c>
    </row>
    <row r="295" s="1" customFormat="1" spans="1:11">
      <c r="A295" s="16"/>
      <c r="B295" s="17"/>
      <c r="C295" s="18"/>
      <c r="D295" s="8" t="s">
        <v>728</v>
      </c>
      <c r="E295" s="12">
        <v>100</v>
      </c>
      <c r="F295" s="12">
        <v>100</v>
      </c>
      <c r="G295" s="12">
        <v>100</v>
      </c>
      <c r="H295" s="12"/>
      <c r="I295" s="12" t="s">
        <v>616</v>
      </c>
      <c r="J295" s="12" t="s">
        <v>616</v>
      </c>
      <c r="K295" s="12" t="s">
        <v>616</v>
      </c>
    </row>
    <row r="296" s="1" customFormat="1" spans="1:11">
      <c r="A296" s="16"/>
      <c r="B296" s="17"/>
      <c r="C296" s="18"/>
      <c r="D296" s="20" t="s">
        <v>827</v>
      </c>
      <c r="E296" s="12"/>
      <c r="F296" s="12"/>
      <c r="G296" s="12"/>
      <c r="H296" s="12"/>
      <c r="I296" s="12" t="s">
        <v>616</v>
      </c>
      <c r="J296" s="12" t="s">
        <v>616</v>
      </c>
      <c r="K296" s="12" t="s">
        <v>616</v>
      </c>
    </row>
    <row r="297" s="1" customFormat="1" spans="1:11">
      <c r="A297" s="16"/>
      <c r="B297" s="17"/>
      <c r="C297" s="18"/>
      <c r="D297" s="20" t="s">
        <v>828</v>
      </c>
      <c r="E297" s="12">
        <v>100</v>
      </c>
      <c r="F297" s="12">
        <v>100</v>
      </c>
      <c r="G297" s="12">
        <v>100</v>
      </c>
      <c r="H297" s="12"/>
      <c r="I297" s="12" t="s">
        <v>616</v>
      </c>
      <c r="J297" s="12" t="s">
        <v>616</v>
      </c>
      <c r="K297" s="12" t="s">
        <v>616</v>
      </c>
    </row>
    <row r="298" s="1" customFormat="1" spans="1:11">
      <c r="A298" s="21"/>
      <c r="B298" s="22"/>
      <c r="C298" s="23"/>
      <c r="D298" s="8" t="s">
        <v>729</v>
      </c>
      <c r="E298" s="12"/>
      <c r="F298" s="12"/>
      <c r="G298" s="12"/>
      <c r="H298" s="12"/>
      <c r="I298" s="12" t="s">
        <v>616</v>
      </c>
      <c r="J298" s="12" t="s">
        <v>616</v>
      </c>
      <c r="K298" s="12" t="s">
        <v>616</v>
      </c>
    </row>
    <row r="299" s="1" customFormat="1" spans="1:11">
      <c r="A299" s="8" t="s">
        <v>829</v>
      </c>
      <c r="B299" s="8" t="s">
        <v>830</v>
      </c>
      <c r="C299" s="8"/>
      <c r="D299" s="8"/>
      <c r="E299" s="8"/>
      <c r="F299" s="8" t="s">
        <v>713</v>
      </c>
      <c r="G299" s="8"/>
      <c r="H299" s="8"/>
      <c r="I299" s="8"/>
      <c r="J299" s="8"/>
      <c r="K299" s="8"/>
    </row>
    <row r="300" s="1" customFormat="1" ht="81" customHeight="1" spans="1:11">
      <c r="A300" s="8"/>
      <c r="B300" s="11" t="s">
        <v>1003</v>
      </c>
      <c r="C300" s="12"/>
      <c r="D300" s="12"/>
      <c r="E300" s="12"/>
      <c r="F300" s="11" t="s">
        <v>1003</v>
      </c>
      <c r="G300" s="12"/>
      <c r="H300" s="12"/>
      <c r="I300" s="12"/>
      <c r="J300" s="12"/>
      <c r="K300" s="12"/>
    </row>
    <row r="301" s="1" customFormat="1" spans="1:11">
      <c r="A301" s="24" t="s">
        <v>832</v>
      </c>
      <c r="B301" s="8" t="s">
        <v>745</v>
      </c>
      <c r="C301" s="8" t="s">
        <v>746</v>
      </c>
      <c r="D301" s="8" t="s">
        <v>747</v>
      </c>
      <c r="E301" s="8" t="s">
        <v>833</v>
      </c>
      <c r="F301" s="8" t="s">
        <v>834</v>
      </c>
      <c r="G301" s="8" t="s">
        <v>823</v>
      </c>
      <c r="H301" s="8" t="s">
        <v>835</v>
      </c>
      <c r="I301" s="8" t="s">
        <v>836</v>
      </c>
      <c r="J301" s="8"/>
      <c r="K301" s="8"/>
    </row>
    <row r="302" s="1" customFormat="1" spans="1:11">
      <c r="A302" s="25"/>
      <c r="B302" s="11" t="s">
        <v>856</v>
      </c>
      <c r="C302" s="8" t="s">
        <v>837</v>
      </c>
      <c r="D302" s="26" t="s">
        <v>1004</v>
      </c>
      <c r="E302" s="11" t="s">
        <v>1005</v>
      </c>
      <c r="F302" s="12" t="s">
        <v>1006</v>
      </c>
      <c r="G302" s="12">
        <v>25</v>
      </c>
      <c r="H302" s="12">
        <v>25</v>
      </c>
      <c r="I302" s="12"/>
      <c r="J302" s="12"/>
      <c r="K302" s="12"/>
    </row>
    <row r="303" s="1" customFormat="1" spans="1:11">
      <c r="A303" s="25"/>
      <c r="B303" s="12"/>
      <c r="C303" s="8" t="s">
        <v>763</v>
      </c>
      <c r="D303" s="26" t="s">
        <v>1007</v>
      </c>
      <c r="E303" s="27" t="s">
        <v>1008</v>
      </c>
      <c r="F303" s="28" t="s">
        <v>1009</v>
      </c>
      <c r="G303" s="12">
        <v>25</v>
      </c>
      <c r="H303" s="12">
        <v>25</v>
      </c>
      <c r="I303" s="12"/>
      <c r="J303" s="12"/>
      <c r="K303" s="12"/>
    </row>
    <row r="304" s="1" customFormat="1" ht="25.5" spans="1:11">
      <c r="A304" s="25"/>
      <c r="B304" s="8" t="s">
        <v>842</v>
      </c>
      <c r="C304" s="8" t="s">
        <v>843</v>
      </c>
      <c r="D304" s="26" t="s">
        <v>881</v>
      </c>
      <c r="E304" s="234" t="s">
        <v>1010</v>
      </c>
      <c r="F304" s="11" t="s">
        <v>1011</v>
      </c>
      <c r="G304" s="12">
        <v>30</v>
      </c>
      <c r="H304" s="12">
        <v>30</v>
      </c>
      <c r="I304" s="12"/>
      <c r="J304" s="12"/>
      <c r="K304" s="12"/>
    </row>
    <row r="305" s="1" customFormat="1" spans="1:11">
      <c r="A305" s="25"/>
      <c r="B305" s="24" t="s">
        <v>846</v>
      </c>
      <c r="C305" s="24" t="s">
        <v>847</v>
      </c>
      <c r="D305" s="26" t="s">
        <v>848</v>
      </c>
      <c r="E305" s="27" t="s">
        <v>886</v>
      </c>
      <c r="F305" s="28">
        <v>0.96</v>
      </c>
      <c r="G305" s="12">
        <v>10</v>
      </c>
      <c r="H305" s="12">
        <v>10</v>
      </c>
      <c r="I305" s="12"/>
      <c r="J305" s="12"/>
      <c r="K305" s="12"/>
    </row>
    <row r="306" s="1" customFormat="1" spans="1:11">
      <c r="A306" s="25"/>
      <c r="B306" s="25"/>
      <c r="C306" s="25"/>
      <c r="D306" s="26"/>
      <c r="E306" s="12"/>
      <c r="F306" s="12"/>
      <c r="G306" s="12"/>
      <c r="H306" s="12"/>
      <c r="I306" s="12"/>
      <c r="J306" s="12"/>
      <c r="K306" s="12"/>
    </row>
    <row r="307" s="1" customFormat="1" spans="1:11">
      <c r="A307" s="34"/>
      <c r="B307" s="34"/>
      <c r="C307" s="34"/>
      <c r="D307" s="26"/>
      <c r="E307" s="28"/>
      <c r="F307" s="28"/>
      <c r="G307" s="12"/>
      <c r="H307" s="12"/>
      <c r="I307" s="12"/>
      <c r="J307" s="12"/>
      <c r="K307" s="12"/>
    </row>
    <row r="308" s="1" customFormat="1" spans="1:11">
      <c r="A308" s="8" t="s">
        <v>850</v>
      </c>
      <c r="B308" s="8"/>
      <c r="C308" s="8"/>
      <c r="D308" s="8"/>
      <c r="E308" s="8"/>
      <c r="F308" s="8"/>
      <c r="G308" s="29">
        <f>H302+H303+H304+H305+H307</f>
        <v>90</v>
      </c>
      <c r="H308" s="29"/>
      <c r="I308" s="29"/>
      <c r="J308" s="29"/>
      <c r="K308" s="29"/>
    </row>
    <row r="309" s="1" customFormat="1" ht="25.5" spans="1:11">
      <c r="A309" s="30" t="s">
        <v>851</v>
      </c>
      <c r="B309" s="31" t="s">
        <v>852</v>
      </c>
      <c r="C309" s="32">
        <f>G308+K294</f>
        <v>100</v>
      </c>
      <c r="D309" s="31"/>
      <c r="E309" s="31" t="s">
        <v>853</v>
      </c>
      <c r="F309" s="31" t="s">
        <v>859</v>
      </c>
      <c r="G309" s="31"/>
      <c r="H309" s="31"/>
      <c r="I309" s="31"/>
      <c r="J309" s="31"/>
      <c r="K309" s="40"/>
    </row>
    <row r="311" s="1" customFormat="1" spans="1:11">
      <c r="A311" s="8" t="s">
        <v>813</v>
      </c>
      <c r="B311" s="8"/>
      <c r="C311" s="8"/>
      <c r="D311" s="9" t="s">
        <v>1012</v>
      </c>
      <c r="E311" s="10"/>
      <c r="F311" s="10"/>
      <c r="G311" s="10"/>
      <c r="H311" s="10"/>
      <c r="I311" s="10"/>
      <c r="J311" s="10"/>
      <c r="K311" s="10"/>
    </row>
    <row r="312" s="1" customFormat="1" spans="1:11">
      <c r="A312" s="8" t="s">
        <v>815</v>
      </c>
      <c r="B312" s="8"/>
      <c r="C312" s="8"/>
      <c r="D312" s="11"/>
      <c r="E312" s="12"/>
      <c r="F312" s="8" t="s">
        <v>816</v>
      </c>
      <c r="G312" s="11" t="s">
        <v>817</v>
      </c>
      <c r="H312" s="12"/>
      <c r="I312" s="12"/>
      <c r="J312" s="12"/>
      <c r="K312" s="12"/>
    </row>
    <row r="313" s="1" customFormat="1" ht="25.5" spans="1:11">
      <c r="A313" s="13" t="s">
        <v>818</v>
      </c>
      <c r="B313" s="14"/>
      <c r="C313" s="15"/>
      <c r="D313" s="8" t="s">
        <v>819</v>
      </c>
      <c r="E313" s="8" t="s">
        <v>820</v>
      </c>
      <c r="F313" s="8" t="s">
        <v>821</v>
      </c>
      <c r="G313" s="8" t="s">
        <v>822</v>
      </c>
      <c r="H313" s="8"/>
      <c r="I313" s="8" t="s">
        <v>823</v>
      </c>
      <c r="J313" s="8" t="s">
        <v>824</v>
      </c>
      <c r="K313" s="8" t="s">
        <v>825</v>
      </c>
    </row>
    <row r="314" s="1" customFormat="1" spans="1:11">
      <c r="A314" s="16"/>
      <c r="B314" s="17"/>
      <c r="C314" s="18"/>
      <c r="D314" s="8" t="s">
        <v>826</v>
      </c>
      <c r="E314" s="12">
        <f>E315+E318</f>
        <v>4</v>
      </c>
      <c r="F314" s="12">
        <f>F315+F318</f>
        <v>0.2</v>
      </c>
      <c r="G314" s="12">
        <v>0.2</v>
      </c>
      <c r="H314" s="12"/>
      <c r="I314" s="12">
        <v>10</v>
      </c>
      <c r="J314" s="28">
        <v>0.05</v>
      </c>
      <c r="K314" s="29">
        <v>0.5</v>
      </c>
    </row>
    <row r="315" s="1" customFormat="1" spans="1:11">
      <c r="A315" s="16"/>
      <c r="B315" s="17"/>
      <c r="C315" s="18"/>
      <c r="D315" s="8" t="s">
        <v>728</v>
      </c>
      <c r="E315" s="12">
        <v>4</v>
      </c>
      <c r="F315" s="12">
        <v>0.2</v>
      </c>
      <c r="G315" s="12">
        <v>0.2</v>
      </c>
      <c r="H315" s="12"/>
      <c r="I315" s="12" t="s">
        <v>616</v>
      </c>
      <c r="J315" s="12" t="s">
        <v>616</v>
      </c>
      <c r="K315" s="12" t="s">
        <v>616</v>
      </c>
    </row>
    <row r="316" s="1" customFormat="1" spans="1:11">
      <c r="A316" s="16"/>
      <c r="B316" s="17"/>
      <c r="C316" s="18"/>
      <c r="D316" s="20" t="s">
        <v>827</v>
      </c>
      <c r="E316" s="12"/>
      <c r="F316" s="12"/>
      <c r="G316" s="12"/>
      <c r="H316" s="12"/>
      <c r="I316" s="12" t="s">
        <v>616</v>
      </c>
      <c r="J316" s="12" t="s">
        <v>616</v>
      </c>
      <c r="K316" s="12" t="s">
        <v>616</v>
      </c>
    </row>
    <row r="317" s="1" customFormat="1" spans="1:11">
      <c r="A317" s="16"/>
      <c r="B317" s="17"/>
      <c r="C317" s="18"/>
      <c r="D317" s="20" t="s">
        <v>828</v>
      </c>
      <c r="E317" s="12">
        <v>4</v>
      </c>
      <c r="F317" s="12">
        <v>0.2</v>
      </c>
      <c r="G317" s="12">
        <v>0.2</v>
      </c>
      <c r="H317" s="12"/>
      <c r="I317" s="12" t="s">
        <v>616</v>
      </c>
      <c r="J317" s="12" t="s">
        <v>616</v>
      </c>
      <c r="K317" s="12" t="s">
        <v>616</v>
      </c>
    </row>
    <row r="318" s="1" customFormat="1" spans="1:11">
      <c r="A318" s="21"/>
      <c r="B318" s="22"/>
      <c r="C318" s="23"/>
      <c r="D318" s="8" t="s">
        <v>729</v>
      </c>
      <c r="E318" s="12"/>
      <c r="F318" s="12"/>
      <c r="G318" s="12"/>
      <c r="H318" s="12"/>
      <c r="I318" s="12" t="s">
        <v>616</v>
      </c>
      <c r="J318" s="12" t="s">
        <v>616</v>
      </c>
      <c r="K318" s="12" t="s">
        <v>616</v>
      </c>
    </row>
    <row r="319" s="1" customFormat="1" spans="1:11">
      <c r="A319" s="8" t="s">
        <v>829</v>
      </c>
      <c r="B319" s="8" t="s">
        <v>830</v>
      </c>
      <c r="C319" s="8"/>
      <c r="D319" s="8"/>
      <c r="E319" s="8"/>
      <c r="F319" s="8" t="s">
        <v>713</v>
      </c>
      <c r="G319" s="8"/>
      <c r="H319" s="8"/>
      <c r="I319" s="8"/>
      <c r="J319" s="8"/>
      <c r="K319" s="8"/>
    </row>
    <row r="320" s="1" customFormat="1" ht="46" customHeight="1" spans="1:11">
      <c r="A320" s="8"/>
      <c r="B320" s="11" t="s">
        <v>1013</v>
      </c>
      <c r="C320" s="12"/>
      <c r="D320" s="12"/>
      <c r="E320" s="12"/>
      <c r="F320" s="11" t="s">
        <v>1013</v>
      </c>
      <c r="G320" s="12"/>
      <c r="H320" s="12"/>
      <c r="I320" s="12"/>
      <c r="J320" s="12"/>
      <c r="K320" s="12"/>
    </row>
    <row r="321" s="1" customFormat="1" spans="1:11">
      <c r="A321" s="24" t="s">
        <v>832</v>
      </c>
      <c r="B321" s="8" t="s">
        <v>745</v>
      </c>
      <c r="C321" s="8" t="s">
        <v>746</v>
      </c>
      <c r="D321" s="8" t="s">
        <v>747</v>
      </c>
      <c r="E321" s="8" t="s">
        <v>833</v>
      </c>
      <c r="F321" s="8" t="s">
        <v>834</v>
      </c>
      <c r="G321" s="8" t="s">
        <v>823</v>
      </c>
      <c r="H321" s="8" t="s">
        <v>835</v>
      </c>
      <c r="I321" s="8" t="s">
        <v>836</v>
      </c>
      <c r="J321" s="8"/>
      <c r="K321" s="8"/>
    </row>
    <row r="322" s="1" customFormat="1" ht="25.5" spans="1:11">
      <c r="A322" s="25"/>
      <c r="B322" s="11" t="s">
        <v>856</v>
      </c>
      <c r="C322" s="24" t="s">
        <v>754</v>
      </c>
      <c r="D322" s="26" t="s">
        <v>1014</v>
      </c>
      <c r="E322" s="11" t="s">
        <v>1015</v>
      </c>
      <c r="F322" s="12" t="s">
        <v>1016</v>
      </c>
      <c r="G322" s="12">
        <v>15</v>
      </c>
      <c r="H322" s="12">
        <v>5</v>
      </c>
      <c r="I322" s="11" t="s">
        <v>1017</v>
      </c>
      <c r="J322" s="12"/>
      <c r="K322" s="12"/>
    </row>
    <row r="323" s="1" customFormat="1" ht="25.5" spans="1:11">
      <c r="A323" s="25"/>
      <c r="B323" s="12"/>
      <c r="C323" s="25"/>
      <c r="D323" s="26" t="s">
        <v>1018</v>
      </c>
      <c r="E323" s="27" t="s">
        <v>1019</v>
      </c>
      <c r="F323" s="28" t="s">
        <v>1016</v>
      </c>
      <c r="G323" s="12">
        <v>10</v>
      </c>
      <c r="H323" s="12"/>
      <c r="I323" s="67" t="s">
        <v>1020</v>
      </c>
      <c r="J323" s="68"/>
      <c r="K323" s="69"/>
    </row>
    <row r="324" s="1" customFormat="1" spans="1:11">
      <c r="A324" s="25"/>
      <c r="B324" s="12"/>
      <c r="C324" s="25"/>
      <c r="D324" s="26" t="s">
        <v>1021</v>
      </c>
      <c r="E324" s="27" t="s">
        <v>1022</v>
      </c>
      <c r="F324" s="28" t="s">
        <v>1023</v>
      </c>
      <c r="G324" s="12">
        <v>10</v>
      </c>
      <c r="H324" s="12"/>
      <c r="I324" s="67" t="s">
        <v>1020</v>
      </c>
      <c r="J324" s="70"/>
      <c r="K324" s="71"/>
    </row>
    <row r="325" s="1" customFormat="1" spans="1:11">
      <c r="A325" s="25"/>
      <c r="B325" s="12"/>
      <c r="C325" s="34"/>
      <c r="D325" s="26" t="s">
        <v>1024</v>
      </c>
      <c r="E325" s="27" t="s">
        <v>1025</v>
      </c>
      <c r="F325" s="28" t="s">
        <v>1026</v>
      </c>
      <c r="G325" s="12">
        <v>10</v>
      </c>
      <c r="H325" s="12"/>
      <c r="I325" s="67" t="s">
        <v>1020</v>
      </c>
      <c r="J325" s="70"/>
      <c r="K325" s="71"/>
    </row>
    <row r="326" s="1" customFormat="1" ht="25.5" spans="1:11">
      <c r="A326" s="25"/>
      <c r="B326" s="12"/>
      <c r="C326" s="25" t="s">
        <v>763</v>
      </c>
      <c r="D326" s="26" t="s">
        <v>1027</v>
      </c>
      <c r="E326" s="27" t="s">
        <v>1028</v>
      </c>
      <c r="F326" s="27" t="s">
        <v>1028</v>
      </c>
      <c r="G326" s="12">
        <v>5</v>
      </c>
      <c r="H326" s="12">
        <v>5</v>
      </c>
      <c r="I326" s="42"/>
      <c r="J326" s="43"/>
      <c r="K326" s="44"/>
    </row>
    <row r="327" s="1" customFormat="1" ht="25.5" spans="1:11">
      <c r="A327" s="25"/>
      <c r="B327" s="12"/>
      <c r="C327" s="34"/>
      <c r="D327" s="26" t="s">
        <v>1029</v>
      </c>
      <c r="E327" s="27" t="s">
        <v>1028</v>
      </c>
      <c r="F327" s="27" t="s">
        <v>1028</v>
      </c>
      <c r="G327" s="12">
        <v>5</v>
      </c>
      <c r="H327" s="12">
        <v>5</v>
      </c>
      <c r="I327" s="45"/>
      <c r="J327" s="46"/>
      <c r="K327" s="47"/>
    </row>
    <row r="328" s="1" customFormat="1" ht="51" spans="1:11">
      <c r="A328" s="25"/>
      <c r="B328" s="12"/>
      <c r="C328" s="8" t="s">
        <v>858</v>
      </c>
      <c r="D328" s="26" t="s">
        <v>1030</v>
      </c>
      <c r="E328" s="27" t="s">
        <v>849</v>
      </c>
      <c r="F328" s="28">
        <v>0.95</v>
      </c>
      <c r="G328" s="12">
        <v>5</v>
      </c>
      <c r="H328" s="12">
        <v>5</v>
      </c>
      <c r="I328" s="45"/>
      <c r="J328" s="46"/>
      <c r="K328" s="47"/>
    </row>
    <row r="329" s="1" customFormat="1" ht="51" spans="1:11">
      <c r="A329" s="25"/>
      <c r="B329" s="8" t="s">
        <v>842</v>
      </c>
      <c r="C329" s="8" t="s">
        <v>843</v>
      </c>
      <c r="D329" s="26" t="s">
        <v>1030</v>
      </c>
      <c r="E329" s="11" t="s">
        <v>878</v>
      </c>
      <c r="F329" s="27">
        <v>0.95</v>
      </c>
      <c r="G329" s="12">
        <v>30</v>
      </c>
      <c r="H329" s="12">
        <v>5</v>
      </c>
      <c r="I329" s="45"/>
      <c r="J329" s="46"/>
      <c r="K329" s="47"/>
    </row>
    <row r="330" s="1" customFormat="1" spans="1:11">
      <c r="A330" s="25"/>
      <c r="B330" s="24" t="s">
        <v>846</v>
      </c>
      <c r="C330" s="24" t="s">
        <v>847</v>
      </c>
      <c r="D330" s="26" t="s">
        <v>1031</v>
      </c>
      <c r="E330" s="27" t="s">
        <v>1032</v>
      </c>
      <c r="F330" s="28">
        <v>0.9</v>
      </c>
      <c r="G330" s="12">
        <v>10</v>
      </c>
      <c r="H330" s="12">
        <v>8</v>
      </c>
      <c r="I330" s="45"/>
      <c r="J330" s="46"/>
      <c r="K330" s="47"/>
    </row>
    <row r="331" s="1" customFormat="1" spans="1:11">
      <c r="A331" s="25"/>
      <c r="B331" s="25"/>
      <c r="C331" s="25"/>
      <c r="D331" s="26"/>
      <c r="E331" s="12"/>
      <c r="F331" s="12"/>
      <c r="G331" s="12"/>
      <c r="H331" s="12"/>
      <c r="I331" s="48"/>
      <c r="J331" s="49"/>
      <c r="K331" s="50"/>
    </row>
    <row r="332" s="1" customFormat="1" spans="1:11">
      <c r="A332" s="34"/>
      <c r="B332" s="34"/>
      <c r="C332" s="34"/>
      <c r="D332" s="26"/>
      <c r="E332" s="28"/>
      <c r="F332" s="28"/>
      <c r="G332" s="12"/>
      <c r="H332" s="12"/>
      <c r="I332" s="12"/>
      <c r="J332" s="12"/>
      <c r="K332" s="12"/>
    </row>
    <row r="333" s="1" customFormat="1" spans="1:11">
      <c r="A333" s="8" t="s">
        <v>850</v>
      </c>
      <c r="B333" s="8"/>
      <c r="C333" s="8"/>
      <c r="D333" s="8"/>
      <c r="E333" s="8"/>
      <c r="F333" s="8"/>
      <c r="G333" s="29">
        <f>H322+H328+H329+H330+H332+H326+H327</f>
        <v>33</v>
      </c>
      <c r="H333" s="29"/>
      <c r="I333" s="29"/>
      <c r="J333" s="29"/>
      <c r="K333" s="29"/>
    </row>
    <row r="334" s="1" customFormat="1" ht="25.5" spans="1:11">
      <c r="A334" s="30" t="s">
        <v>851</v>
      </c>
      <c r="B334" s="31" t="s">
        <v>852</v>
      </c>
      <c r="C334" s="32">
        <f>G333+K314</f>
        <v>33.5</v>
      </c>
      <c r="D334" s="31"/>
      <c r="E334" s="31" t="s">
        <v>853</v>
      </c>
      <c r="F334" s="31" t="s">
        <v>1033</v>
      </c>
      <c r="G334" s="31"/>
      <c r="H334" s="31"/>
      <c r="I334" s="31"/>
      <c r="J334" s="31"/>
      <c r="K334" s="40"/>
    </row>
    <row r="336" s="1" customFormat="1" spans="1:11">
      <c r="A336" s="8" t="s">
        <v>813</v>
      </c>
      <c r="B336" s="8"/>
      <c r="C336" s="8"/>
      <c r="D336" s="9" t="s">
        <v>1034</v>
      </c>
      <c r="E336" s="10"/>
      <c r="F336" s="10"/>
      <c r="G336" s="10"/>
      <c r="H336" s="10"/>
      <c r="I336" s="10"/>
      <c r="J336" s="10"/>
      <c r="K336" s="10"/>
    </row>
    <row r="337" s="1" customFormat="1" spans="1:11">
      <c r="A337" s="8" t="s">
        <v>815</v>
      </c>
      <c r="B337" s="8"/>
      <c r="C337" s="8"/>
      <c r="D337" s="11"/>
      <c r="E337" s="12"/>
      <c r="F337" s="8" t="s">
        <v>816</v>
      </c>
      <c r="G337" s="11" t="s">
        <v>817</v>
      </c>
      <c r="H337" s="12"/>
      <c r="I337" s="12"/>
      <c r="J337" s="12"/>
      <c r="K337" s="12"/>
    </row>
    <row r="338" s="1" customFormat="1" ht="25.5" spans="1:11">
      <c r="A338" s="13" t="s">
        <v>818</v>
      </c>
      <c r="B338" s="14"/>
      <c r="C338" s="15"/>
      <c r="D338" s="8" t="s">
        <v>819</v>
      </c>
      <c r="E338" s="8" t="s">
        <v>820</v>
      </c>
      <c r="F338" s="8" t="s">
        <v>821</v>
      </c>
      <c r="G338" s="8" t="s">
        <v>822</v>
      </c>
      <c r="H338" s="8"/>
      <c r="I338" s="8" t="s">
        <v>823</v>
      </c>
      <c r="J338" s="8" t="s">
        <v>824</v>
      </c>
      <c r="K338" s="8" t="s">
        <v>825</v>
      </c>
    </row>
    <row r="339" s="1" customFormat="1" spans="1:11">
      <c r="A339" s="16"/>
      <c r="B339" s="17"/>
      <c r="C339" s="18"/>
      <c r="D339" s="8" t="s">
        <v>826</v>
      </c>
      <c r="E339" s="12">
        <f>E340+E343</f>
        <v>0.02</v>
      </c>
      <c r="F339" s="12">
        <f>F340+F343</f>
        <v>0.02</v>
      </c>
      <c r="G339" s="12">
        <v>0.02</v>
      </c>
      <c r="H339" s="12"/>
      <c r="I339" s="12">
        <v>10</v>
      </c>
      <c r="J339" s="28">
        <v>1</v>
      </c>
      <c r="K339" s="29">
        <v>10</v>
      </c>
    </row>
    <row r="340" s="1" customFormat="1" spans="1:11">
      <c r="A340" s="16"/>
      <c r="B340" s="17"/>
      <c r="C340" s="18"/>
      <c r="D340" s="8" t="s">
        <v>728</v>
      </c>
      <c r="E340" s="12">
        <v>0.02</v>
      </c>
      <c r="F340" s="12">
        <v>0.02</v>
      </c>
      <c r="G340" s="12">
        <v>0.02</v>
      </c>
      <c r="H340" s="12"/>
      <c r="I340" s="12" t="s">
        <v>616</v>
      </c>
      <c r="J340" s="12" t="s">
        <v>616</v>
      </c>
      <c r="K340" s="12" t="s">
        <v>616</v>
      </c>
    </row>
    <row r="341" s="1" customFormat="1" spans="1:11">
      <c r="A341" s="16"/>
      <c r="B341" s="17"/>
      <c r="C341" s="18"/>
      <c r="D341" s="20" t="s">
        <v>827</v>
      </c>
      <c r="E341" s="12"/>
      <c r="F341" s="12"/>
      <c r="G341" s="12"/>
      <c r="H341" s="12"/>
      <c r="I341" s="12" t="s">
        <v>616</v>
      </c>
      <c r="J341" s="12" t="s">
        <v>616</v>
      </c>
      <c r="K341" s="12" t="s">
        <v>616</v>
      </c>
    </row>
    <row r="342" s="1" customFormat="1" spans="1:11">
      <c r="A342" s="16"/>
      <c r="B342" s="17"/>
      <c r="C342" s="18"/>
      <c r="D342" s="20" t="s">
        <v>828</v>
      </c>
      <c r="E342" s="12">
        <v>0.02</v>
      </c>
      <c r="F342" s="12">
        <v>0.02</v>
      </c>
      <c r="G342" s="12">
        <v>0.02</v>
      </c>
      <c r="H342" s="12"/>
      <c r="I342" s="12" t="s">
        <v>616</v>
      </c>
      <c r="J342" s="12" t="s">
        <v>616</v>
      </c>
      <c r="K342" s="12" t="s">
        <v>616</v>
      </c>
    </row>
    <row r="343" s="1" customFormat="1" spans="1:11">
      <c r="A343" s="21"/>
      <c r="B343" s="22"/>
      <c r="C343" s="23"/>
      <c r="D343" s="8" t="s">
        <v>729</v>
      </c>
      <c r="E343" s="12"/>
      <c r="F343" s="12"/>
      <c r="G343" s="12"/>
      <c r="H343" s="12"/>
      <c r="I343" s="12" t="s">
        <v>616</v>
      </c>
      <c r="J343" s="12" t="s">
        <v>616</v>
      </c>
      <c r="K343" s="12" t="s">
        <v>616</v>
      </c>
    </row>
    <row r="344" s="1" customFormat="1" spans="1:11">
      <c r="A344" s="8" t="s">
        <v>829</v>
      </c>
      <c r="B344" s="8" t="s">
        <v>830</v>
      </c>
      <c r="C344" s="8"/>
      <c r="D344" s="8"/>
      <c r="E344" s="8"/>
      <c r="F344" s="8" t="s">
        <v>713</v>
      </c>
      <c r="G344" s="8"/>
      <c r="H344" s="8"/>
      <c r="I344" s="8"/>
      <c r="J344" s="8"/>
      <c r="K344" s="8"/>
    </row>
    <row r="345" s="1" customFormat="1" ht="59" customHeight="1" spans="1:11">
      <c r="A345" s="8"/>
      <c r="B345" s="11" t="s">
        <v>1035</v>
      </c>
      <c r="C345" s="12"/>
      <c r="D345" s="12"/>
      <c r="E345" s="12"/>
      <c r="F345" s="11" t="s">
        <v>1036</v>
      </c>
      <c r="G345" s="12"/>
      <c r="H345" s="12"/>
      <c r="I345" s="12"/>
      <c r="J345" s="12"/>
      <c r="K345" s="12"/>
    </row>
    <row r="346" s="1" customFormat="1" spans="1:11">
      <c r="A346" s="24" t="s">
        <v>832</v>
      </c>
      <c r="B346" s="8" t="s">
        <v>745</v>
      </c>
      <c r="C346" s="8" t="s">
        <v>746</v>
      </c>
      <c r="D346" s="8" t="s">
        <v>747</v>
      </c>
      <c r="E346" s="8" t="s">
        <v>833</v>
      </c>
      <c r="F346" s="8" t="s">
        <v>834</v>
      </c>
      <c r="G346" s="8" t="s">
        <v>823</v>
      </c>
      <c r="H346" s="8" t="s">
        <v>835</v>
      </c>
      <c r="I346" s="8" t="s">
        <v>836</v>
      </c>
      <c r="J346" s="8"/>
      <c r="K346" s="8"/>
    </row>
    <row r="347" s="1" customFormat="1" spans="1:11">
      <c r="A347" s="25"/>
      <c r="B347" s="11" t="s">
        <v>1037</v>
      </c>
      <c r="C347" s="8" t="s">
        <v>837</v>
      </c>
      <c r="D347" s="26" t="s">
        <v>1038</v>
      </c>
      <c r="E347" s="11" t="s">
        <v>849</v>
      </c>
      <c r="F347" s="28">
        <v>0.95</v>
      </c>
      <c r="G347" s="12">
        <v>25</v>
      </c>
      <c r="H347" s="12">
        <v>25</v>
      </c>
      <c r="I347" s="42"/>
      <c r="J347" s="43"/>
      <c r="K347" s="44"/>
    </row>
    <row r="348" s="1" customFormat="1" spans="1:11">
      <c r="A348" s="25"/>
      <c r="B348" s="12"/>
      <c r="C348" s="8" t="s">
        <v>858</v>
      </c>
      <c r="D348" s="26" t="s">
        <v>1039</v>
      </c>
      <c r="E348" s="27" t="s">
        <v>849</v>
      </c>
      <c r="F348" s="28">
        <v>0.95</v>
      </c>
      <c r="G348" s="12">
        <v>25</v>
      </c>
      <c r="H348" s="12">
        <v>25</v>
      </c>
      <c r="I348" s="45"/>
      <c r="J348" s="46"/>
      <c r="K348" s="47"/>
    </row>
    <row r="349" s="1" customFormat="1" ht="25.5" spans="1:11">
      <c r="A349" s="25"/>
      <c r="B349" s="8" t="s">
        <v>842</v>
      </c>
      <c r="C349" s="8" t="s">
        <v>800</v>
      </c>
      <c r="D349" s="26" t="s">
        <v>1040</v>
      </c>
      <c r="E349" s="11" t="s">
        <v>1041</v>
      </c>
      <c r="F349" s="27">
        <v>0.9</v>
      </c>
      <c r="G349" s="12">
        <v>30</v>
      </c>
      <c r="H349" s="12">
        <v>30</v>
      </c>
      <c r="I349" s="45"/>
      <c r="J349" s="46"/>
      <c r="K349" s="47"/>
    </row>
    <row r="350" s="1" customFormat="1" spans="1:11">
      <c r="A350" s="25"/>
      <c r="B350" s="24" t="s">
        <v>846</v>
      </c>
      <c r="C350" s="24" t="s">
        <v>847</v>
      </c>
      <c r="D350" s="26" t="s">
        <v>848</v>
      </c>
      <c r="E350" s="27" t="s">
        <v>1042</v>
      </c>
      <c r="F350" s="27" t="s">
        <v>886</v>
      </c>
      <c r="G350" s="12">
        <v>10</v>
      </c>
      <c r="H350" s="12">
        <v>10</v>
      </c>
      <c r="I350" s="45"/>
      <c r="J350" s="46"/>
      <c r="K350" s="47"/>
    </row>
    <row r="351" s="1" customFormat="1" spans="1:11">
      <c r="A351" s="25"/>
      <c r="B351" s="25"/>
      <c r="C351" s="25"/>
      <c r="D351" s="26"/>
      <c r="E351" s="12"/>
      <c r="F351" s="12"/>
      <c r="G351" s="12"/>
      <c r="H351" s="12"/>
      <c r="I351" s="48"/>
      <c r="J351" s="49"/>
      <c r="K351" s="50"/>
    </row>
    <row r="352" s="1" customFormat="1" spans="1:11">
      <c r="A352" s="34"/>
      <c r="B352" s="34"/>
      <c r="C352" s="34"/>
      <c r="D352" s="26"/>
      <c r="E352" s="28"/>
      <c r="F352" s="28"/>
      <c r="G352" s="12"/>
      <c r="H352" s="12"/>
      <c r="I352" s="12"/>
      <c r="J352" s="12"/>
      <c r="K352" s="12"/>
    </row>
    <row r="353" s="1" customFormat="1" spans="1:11">
      <c r="A353" s="8" t="s">
        <v>850</v>
      </c>
      <c r="B353" s="8"/>
      <c r="C353" s="8"/>
      <c r="D353" s="8"/>
      <c r="E353" s="8"/>
      <c r="F353" s="8"/>
      <c r="G353" s="29">
        <f>H347+H348+H349+H350+H352</f>
        <v>90</v>
      </c>
      <c r="H353" s="29"/>
      <c r="I353" s="29"/>
      <c r="J353" s="29"/>
      <c r="K353" s="29"/>
    </row>
    <row r="354" s="1" customFormat="1" ht="25.5" spans="1:11">
      <c r="A354" s="30" t="s">
        <v>851</v>
      </c>
      <c r="B354" s="31" t="s">
        <v>852</v>
      </c>
      <c r="C354" s="32">
        <f>G353+K339</f>
        <v>100</v>
      </c>
      <c r="D354" s="31"/>
      <c r="E354" s="31" t="s">
        <v>853</v>
      </c>
      <c r="F354" s="31" t="s">
        <v>859</v>
      </c>
      <c r="G354" s="31"/>
      <c r="H354" s="31"/>
      <c r="I354" s="31"/>
      <c r="J354" s="31"/>
      <c r="K354" s="40"/>
    </row>
    <row r="356" s="1" customFormat="1" spans="1:11">
      <c r="A356" s="8" t="s">
        <v>813</v>
      </c>
      <c r="B356" s="8"/>
      <c r="C356" s="8"/>
      <c r="D356" s="9" t="s">
        <v>1043</v>
      </c>
      <c r="E356" s="10"/>
      <c r="F356" s="10"/>
      <c r="G356" s="10"/>
      <c r="H356" s="10"/>
      <c r="I356" s="10"/>
      <c r="J356" s="10"/>
      <c r="K356" s="10"/>
    </row>
    <row r="357" s="1" customFormat="1" spans="1:11">
      <c r="A357" s="8" t="s">
        <v>815</v>
      </c>
      <c r="B357" s="8"/>
      <c r="C357" s="8"/>
      <c r="D357" s="11"/>
      <c r="E357" s="12"/>
      <c r="F357" s="8" t="s">
        <v>816</v>
      </c>
      <c r="G357" s="11" t="s">
        <v>817</v>
      </c>
      <c r="H357" s="12"/>
      <c r="I357" s="12"/>
      <c r="J357" s="12"/>
      <c r="K357" s="12"/>
    </row>
    <row r="358" s="1" customFormat="1" ht="25.5" spans="1:11">
      <c r="A358" s="13" t="s">
        <v>818</v>
      </c>
      <c r="B358" s="14"/>
      <c r="C358" s="15"/>
      <c r="D358" s="8" t="s">
        <v>819</v>
      </c>
      <c r="E358" s="8" t="s">
        <v>820</v>
      </c>
      <c r="F358" s="8" t="s">
        <v>821</v>
      </c>
      <c r="G358" s="8" t="s">
        <v>822</v>
      </c>
      <c r="H358" s="8"/>
      <c r="I358" s="8" t="s">
        <v>823</v>
      </c>
      <c r="J358" s="8" t="s">
        <v>824</v>
      </c>
      <c r="K358" s="8" t="s">
        <v>825</v>
      </c>
    </row>
    <row r="359" s="1" customFormat="1" spans="1:11">
      <c r="A359" s="16"/>
      <c r="B359" s="17"/>
      <c r="C359" s="18"/>
      <c r="D359" s="8" t="s">
        <v>826</v>
      </c>
      <c r="E359" s="12">
        <f>E360+E363</f>
        <v>20</v>
      </c>
      <c r="F359" s="12">
        <f>F360+F363</f>
        <v>20</v>
      </c>
      <c r="G359" s="12">
        <v>20</v>
      </c>
      <c r="H359" s="12"/>
      <c r="I359" s="12">
        <v>10</v>
      </c>
      <c r="J359" s="28">
        <v>1</v>
      </c>
      <c r="K359" s="29">
        <v>10</v>
      </c>
    </row>
    <row r="360" s="1" customFormat="1" spans="1:11">
      <c r="A360" s="16"/>
      <c r="B360" s="17"/>
      <c r="C360" s="18"/>
      <c r="D360" s="8" t="s">
        <v>728</v>
      </c>
      <c r="E360" s="12">
        <v>20</v>
      </c>
      <c r="F360" s="12">
        <v>20</v>
      </c>
      <c r="G360" s="12">
        <v>20</v>
      </c>
      <c r="H360" s="12"/>
      <c r="I360" s="12" t="s">
        <v>616</v>
      </c>
      <c r="J360" s="12" t="s">
        <v>616</v>
      </c>
      <c r="K360" s="12" t="s">
        <v>616</v>
      </c>
    </row>
    <row r="361" s="1" customFormat="1" spans="1:11">
      <c r="A361" s="16"/>
      <c r="B361" s="17"/>
      <c r="C361" s="18"/>
      <c r="D361" s="20" t="s">
        <v>827</v>
      </c>
      <c r="E361" s="12"/>
      <c r="F361" s="12"/>
      <c r="G361" s="12"/>
      <c r="H361" s="12"/>
      <c r="I361" s="12" t="s">
        <v>616</v>
      </c>
      <c r="J361" s="12" t="s">
        <v>616</v>
      </c>
      <c r="K361" s="12" t="s">
        <v>616</v>
      </c>
    </row>
    <row r="362" s="1" customFormat="1" spans="1:11">
      <c r="A362" s="16"/>
      <c r="B362" s="17"/>
      <c r="C362" s="18"/>
      <c r="D362" s="20" t="s">
        <v>828</v>
      </c>
      <c r="E362" s="12">
        <v>20</v>
      </c>
      <c r="F362" s="12">
        <v>20</v>
      </c>
      <c r="G362" s="12">
        <v>20</v>
      </c>
      <c r="H362" s="12"/>
      <c r="I362" s="12" t="s">
        <v>616</v>
      </c>
      <c r="J362" s="12" t="s">
        <v>616</v>
      </c>
      <c r="K362" s="12" t="s">
        <v>616</v>
      </c>
    </row>
    <row r="363" s="1" customFormat="1" spans="1:11">
      <c r="A363" s="21"/>
      <c r="B363" s="22"/>
      <c r="C363" s="23"/>
      <c r="D363" s="8" t="s">
        <v>729</v>
      </c>
      <c r="E363" s="12"/>
      <c r="F363" s="12"/>
      <c r="G363" s="12"/>
      <c r="H363" s="12"/>
      <c r="I363" s="12" t="s">
        <v>616</v>
      </c>
      <c r="J363" s="12" t="s">
        <v>616</v>
      </c>
      <c r="K363" s="12" t="s">
        <v>616</v>
      </c>
    </row>
    <row r="364" s="1" customFormat="1" spans="1:11">
      <c r="A364" s="8" t="s">
        <v>829</v>
      </c>
      <c r="B364" s="8" t="s">
        <v>830</v>
      </c>
      <c r="C364" s="8"/>
      <c r="D364" s="8"/>
      <c r="E364" s="8"/>
      <c r="F364" s="8" t="s">
        <v>713</v>
      </c>
      <c r="G364" s="8"/>
      <c r="H364" s="8"/>
      <c r="I364" s="8"/>
      <c r="J364" s="8"/>
      <c r="K364" s="8"/>
    </row>
    <row r="365" s="1" customFormat="1" ht="77" customHeight="1" spans="1:11">
      <c r="A365" s="8"/>
      <c r="B365" s="11" t="s">
        <v>1044</v>
      </c>
      <c r="C365" s="12"/>
      <c r="D365" s="12"/>
      <c r="E365" s="12"/>
      <c r="F365" s="11" t="s">
        <v>1044</v>
      </c>
      <c r="G365" s="12"/>
      <c r="H365" s="12"/>
      <c r="I365" s="12"/>
      <c r="J365" s="12"/>
      <c r="K365" s="12"/>
    </row>
    <row r="366" s="1" customFormat="1" spans="1:11">
      <c r="A366" s="24" t="s">
        <v>832</v>
      </c>
      <c r="B366" s="8" t="s">
        <v>745</v>
      </c>
      <c r="C366" s="8" t="s">
        <v>746</v>
      </c>
      <c r="D366" s="8" t="s">
        <v>747</v>
      </c>
      <c r="E366" s="8" t="s">
        <v>833</v>
      </c>
      <c r="F366" s="8" t="s">
        <v>834</v>
      </c>
      <c r="G366" s="8" t="s">
        <v>823</v>
      </c>
      <c r="H366" s="8" t="s">
        <v>835</v>
      </c>
      <c r="I366" s="8" t="s">
        <v>836</v>
      </c>
      <c r="J366" s="8"/>
      <c r="K366" s="8"/>
    </row>
    <row r="367" s="1" customFormat="1" ht="24.75" spans="1:11">
      <c r="A367" s="25"/>
      <c r="B367" s="66" t="s">
        <v>1045</v>
      </c>
      <c r="C367" s="8" t="s">
        <v>763</v>
      </c>
      <c r="D367" s="26" t="s">
        <v>1046</v>
      </c>
      <c r="E367" s="27" t="s">
        <v>1047</v>
      </c>
      <c r="F367" s="28" t="s">
        <v>1048</v>
      </c>
      <c r="G367" s="12">
        <v>50</v>
      </c>
      <c r="H367" s="12">
        <v>50</v>
      </c>
      <c r="I367" s="42"/>
      <c r="J367" s="43"/>
      <c r="K367" s="44"/>
    </row>
    <row r="368" s="1" customFormat="1" ht="25.5" spans="1:11">
      <c r="A368" s="25"/>
      <c r="B368" s="8" t="s">
        <v>842</v>
      </c>
      <c r="C368" s="26" t="s">
        <v>843</v>
      </c>
      <c r="D368" s="26" t="s">
        <v>792</v>
      </c>
      <c r="E368" s="27">
        <v>1</v>
      </c>
      <c r="F368" s="27">
        <v>1</v>
      </c>
      <c r="G368" s="12">
        <v>30</v>
      </c>
      <c r="H368" s="12">
        <v>30</v>
      </c>
      <c r="I368" s="45"/>
      <c r="J368" s="46"/>
      <c r="K368" s="47"/>
    </row>
    <row r="369" s="1" customFormat="1" spans="1:11">
      <c r="A369" s="25"/>
      <c r="B369" s="24" t="s">
        <v>846</v>
      </c>
      <c r="C369" s="24" t="s">
        <v>847</v>
      </c>
      <c r="D369" s="26" t="s">
        <v>1049</v>
      </c>
      <c r="E369" s="27" t="s">
        <v>1050</v>
      </c>
      <c r="F369" s="55" t="s">
        <v>1051</v>
      </c>
      <c r="G369" s="12">
        <v>10</v>
      </c>
      <c r="H369" s="12">
        <v>10</v>
      </c>
      <c r="I369" s="45"/>
      <c r="J369" s="46"/>
      <c r="K369" s="47"/>
    </row>
    <row r="370" s="1" customFormat="1" spans="1:11">
      <c r="A370" s="25"/>
      <c r="B370" s="25"/>
      <c r="C370" s="25"/>
      <c r="D370" s="26"/>
      <c r="E370" s="12"/>
      <c r="F370" s="12"/>
      <c r="G370" s="12"/>
      <c r="H370" s="12"/>
      <c r="I370" s="48"/>
      <c r="J370" s="49"/>
      <c r="K370" s="50"/>
    </row>
    <row r="371" s="1" customFormat="1" spans="1:11">
      <c r="A371" s="34"/>
      <c r="B371" s="34"/>
      <c r="C371" s="34"/>
      <c r="D371" s="26"/>
      <c r="E371" s="28"/>
      <c r="F371" s="28"/>
      <c r="G371" s="12"/>
      <c r="H371" s="12"/>
      <c r="I371" s="12"/>
      <c r="J371" s="12"/>
      <c r="K371" s="12"/>
    </row>
    <row r="372" s="1" customFormat="1" spans="1:11">
      <c r="A372" s="8" t="s">
        <v>850</v>
      </c>
      <c r="B372" s="8"/>
      <c r="C372" s="8"/>
      <c r="D372" s="8"/>
      <c r="E372" s="8"/>
      <c r="F372" s="8"/>
      <c r="G372" s="29">
        <f>H367+H368+H369</f>
        <v>90</v>
      </c>
      <c r="H372" s="29"/>
      <c r="I372" s="29"/>
      <c r="J372" s="29"/>
      <c r="K372" s="29"/>
    </row>
    <row r="373" s="1" customFormat="1" ht="25.5" spans="1:11">
      <c r="A373" s="30" t="s">
        <v>851</v>
      </c>
      <c r="B373" s="31" t="s">
        <v>852</v>
      </c>
      <c r="C373" s="32">
        <f>G372+K359</f>
        <v>100</v>
      </c>
      <c r="D373" s="31"/>
      <c r="E373" s="31" t="s">
        <v>853</v>
      </c>
      <c r="F373" s="31" t="s">
        <v>859</v>
      </c>
      <c r="G373" s="31"/>
      <c r="H373" s="31"/>
      <c r="I373" s="31"/>
      <c r="J373" s="31"/>
      <c r="K373" s="40"/>
    </row>
    <row r="375" s="1" customFormat="1" spans="1:11">
      <c r="A375" s="8" t="s">
        <v>813</v>
      </c>
      <c r="B375" s="8"/>
      <c r="C375" s="8"/>
      <c r="D375" s="9" t="s">
        <v>1052</v>
      </c>
      <c r="E375" s="10"/>
      <c r="F375" s="10"/>
      <c r="G375" s="10"/>
      <c r="H375" s="10"/>
      <c r="I375" s="10"/>
      <c r="J375" s="10"/>
      <c r="K375" s="10"/>
    </row>
    <row r="376" s="1" customFormat="1" spans="1:11">
      <c r="A376" s="8" t="s">
        <v>815</v>
      </c>
      <c r="B376" s="8"/>
      <c r="C376" s="8"/>
      <c r="D376" s="11"/>
      <c r="E376" s="12"/>
      <c r="F376" s="8" t="s">
        <v>816</v>
      </c>
      <c r="G376" s="11"/>
      <c r="H376" s="12"/>
      <c r="I376" s="12"/>
      <c r="J376" s="12"/>
      <c r="K376" s="12"/>
    </row>
    <row r="377" s="1" customFormat="1" ht="25.5" spans="1:11">
      <c r="A377" s="13" t="s">
        <v>818</v>
      </c>
      <c r="B377" s="14"/>
      <c r="C377" s="15"/>
      <c r="D377" s="8" t="s">
        <v>819</v>
      </c>
      <c r="E377" s="8" t="s">
        <v>820</v>
      </c>
      <c r="F377" s="8" t="s">
        <v>821</v>
      </c>
      <c r="G377" s="8" t="s">
        <v>822</v>
      </c>
      <c r="H377" s="8"/>
      <c r="I377" s="8" t="s">
        <v>823</v>
      </c>
      <c r="J377" s="8" t="s">
        <v>824</v>
      </c>
      <c r="K377" s="8" t="s">
        <v>825</v>
      </c>
    </row>
    <row r="378" s="1" customFormat="1" spans="1:11">
      <c r="A378" s="16"/>
      <c r="B378" s="17"/>
      <c r="C378" s="18"/>
      <c r="D378" s="8" t="s">
        <v>826</v>
      </c>
      <c r="E378" s="12">
        <f>E379+E382</f>
        <v>20</v>
      </c>
      <c r="F378" s="12">
        <f>F379+F382</f>
        <v>20</v>
      </c>
      <c r="G378" s="12">
        <v>20</v>
      </c>
      <c r="H378" s="12"/>
      <c r="I378" s="12">
        <v>10</v>
      </c>
      <c r="J378" s="28">
        <v>1</v>
      </c>
      <c r="K378" s="29">
        <v>10</v>
      </c>
    </row>
    <row r="379" s="1" customFormat="1" spans="1:11">
      <c r="A379" s="16"/>
      <c r="B379" s="17"/>
      <c r="C379" s="18"/>
      <c r="D379" s="8" t="s">
        <v>728</v>
      </c>
      <c r="E379" s="12">
        <v>20</v>
      </c>
      <c r="F379" s="12">
        <v>20</v>
      </c>
      <c r="G379" s="12">
        <v>20</v>
      </c>
      <c r="H379" s="12"/>
      <c r="I379" s="12" t="s">
        <v>616</v>
      </c>
      <c r="J379" s="12" t="s">
        <v>616</v>
      </c>
      <c r="K379" s="12" t="s">
        <v>616</v>
      </c>
    </row>
    <row r="380" s="1" customFormat="1" spans="1:11">
      <c r="A380" s="16"/>
      <c r="B380" s="17"/>
      <c r="C380" s="18"/>
      <c r="D380" s="20" t="s">
        <v>827</v>
      </c>
      <c r="E380" s="12"/>
      <c r="F380" s="12"/>
      <c r="G380" s="12"/>
      <c r="H380" s="12"/>
      <c r="I380" s="12" t="s">
        <v>616</v>
      </c>
      <c r="J380" s="12" t="s">
        <v>616</v>
      </c>
      <c r="K380" s="12" t="s">
        <v>616</v>
      </c>
    </row>
    <row r="381" s="1" customFormat="1" spans="1:11">
      <c r="A381" s="16"/>
      <c r="B381" s="17"/>
      <c r="C381" s="18"/>
      <c r="D381" s="20" t="s">
        <v>828</v>
      </c>
      <c r="E381" s="12">
        <v>20</v>
      </c>
      <c r="F381" s="12">
        <v>20</v>
      </c>
      <c r="G381" s="12">
        <v>20</v>
      </c>
      <c r="H381" s="12"/>
      <c r="I381" s="12" t="s">
        <v>616</v>
      </c>
      <c r="J381" s="12" t="s">
        <v>616</v>
      </c>
      <c r="K381" s="12" t="s">
        <v>616</v>
      </c>
    </row>
    <row r="382" s="1" customFormat="1" spans="1:11">
      <c r="A382" s="21"/>
      <c r="B382" s="22"/>
      <c r="C382" s="23"/>
      <c r="D382" s="8" t="s">
        <v>729</v>
      </c>
      <c r="E382" s="12"/>
      <c r="F382" s="12"/>
      <c r="G382" s="12"/>
      <c r="H382" s="12"/>
      <c r="I382" s="12" t="s">
        <v>616</v>
      </c>
      <c r="J382" s="12" t="s">
        <v>616</v>
      </c>
      <c r="K382" s="12" t="s">
        <v>616</v>
      </c>
    </row>
    <row r="383" s="1" customFormat="1" spans="1:11">
      <c r="A383" s="8" t="s">
        <v>829</v>
      </c>
      <c r="B383" s="8" t="s">
        <v>830</v>
      </c>
      <c r="C383" s="8"/>
      <c r="D383" s="8"/>
      <c r="E383" s="8"/>
      <c r="F383" s="8" t="s">
        <v>713</v>
      </c>
      <c r="G383" s="8"/>
      <c r="H383" s="8"/>
      <c r="I383" s="8"/>
      <c r="J383" s="8"/>
      <c r="K383" s="8"/>
    </row>
    <row r="384" s="1" customFormat="1" ht="73" customHeight="1" spans="1:11">
      <c r="A384" s="8"/>
      <c r="B384" s="11" t="s">
        <v>1044</v>
      </c>
      <c r="C384" s="12"/>
      <c r="D384" s="12"/>
      <c r="E384" s="12"/>
      <c r="F384" s="11" t="s">
        <v>1044</v>
      </c>
      <c r="G384" s="12"/>
      <c r="H384" s="12"/>
      <c r="I384" s="12"/>
      <c r="J384" s="12"/>
      <c r="K384" s="12"/>
    </row>
    <row r="385" s="1" customFormat="1" ht="17" customHeight="1" spans="1:11">
      <c r="A385" s="24" t="s">
        <v>832</v>
      </c>
      <c r="B385" s="8" t="s">
        <v>745</v>
      </c>
      <c r="C385" s="8" t="s">
        <v>746</v>
      </c>
      <c r="D385" s="8" t="s">
        <v>747</v>
      </c>
      <c r="E385" s="8" t="s">
        <v>833</v>
      </c>
      <c r="F385" s="8" t="s">
        <v>834</v>
      </c>
      <c r="G385" s="8" t="s">
        <v>823</v>
      </c>
      <c r="H385" s="8" t="s">
        <v>835</v>
      </c>
      <c r="I385" s="8" t="s">
        <v>836</v>
      </c>
      <c r="J385" s="8"/>
      <c r="K385" s="8"/>
    </row>
    <row r="386" s="1" customFormat="1" spans="1:11">
      <c r="A386" s="25"/>
      <c r="B386" s="12"/>
      <c r="C386" s="34" t="s">
        <v>763</v>
      </c>
      <c r="D386" s="26" t="s">
        <v>1046</v>
      </c>
      <c r="E386" s="27" t="s">
        <v>1053</v>
      </c>
      <c r="F386" s="28" t="s">
        <v>1054</v>
      </c>
      <c r="G386" s="12">
        <v>50</v>
      </c>
      <c r="H386" s="12">
        <v>50</v>
      </c>
      <c r="I386" s="56"/>
      <c r="J386" s="57"/>
      <c r="K386" s="58"/>
    </row>
    <row r="387" s="1" customFormat="1" ht="25.5" spans="1:11">
      <c r="A387" s="25"/>
      <c r="B387" s="8" t="s">
        <v>842</v>
      </c>
      <c r="C387" s="8" t="s">
        <v>843</v>
      </c>
      <c r="D387" s="26" t="s">
        <v>792</v>
      </c>
      <c r="E387" s="27">
        <v>1</v>
      </c>
      <c r="F387" s="27">
        <v>1</v>
      </c>
      <c r="G387" s="12">
        <v>30</v>
      </c>
      <c r="H387" s="12">
        <v>30</v>
      </c>
      <c r="I387" s="59"/>
      <c r="J387" s="72"/>
      <c r="K387" s="61"/>
    </row>
    <row r="388" s="1" customFormat="1" spans="1:11">
      <c r="A388" s="25"/>
      <c r="B388" s="24" t="s">
        <v>846</v>
      </c>
      <c r="C388" s="24" t="s">
        <v>847</v>
      </c>
      <c r="D388" s="26" t="s">
        <v>1049</v>
      </c>
      <c r="E388" s="27" t="s">
        <v>1050</v>
      </c>
      <c r="F388" s="27">
        <v>0.9</v>
      </c>
      <c r="G388" s="12">
        <v>10</v>
      </c>
      <c r="H388" s="12">
        <v>10</v>
      </c>
      <c r="I388" s="59"/>
      <c r="J388" s="72"/>
      <c r="K388" s="61"/>
    </row>
    <row r="389" s="1" customFormat="1" spans="1:11">
      <c r="A389" s="25"/>
      <c r="B389" s="25"/>
      <c r="C389" s="25"/>
      <c r="D389" s="26"/>
      <c r="E389" s="12"/>
      <c r="F389" s="12"/>
      <c r="G389" s="12"/>
      <c r="H389" s="12"/>
      <c r="I389" s="62"/>
      <c r="J389" s="63"/>
      <c r="K389" s="64"/>
    </row>
    <row r="390" s="1" customFormat="1" spans="1:11">
      <c r="A390" s="34"/>
      <c r="B390" s="34"/>
      <c r="C390" s="34"/>
      <c r="D390" s="26"/>
      <c r="E390" s="28"/>
      <c r="F390" s="28"/>
      <c r="G390" s="12"/>
      <c r="H390" s="12"/>
      <c r="I390" s="12"/>
      <c r="J390" s="12"/>
      <c r="K390" s="12"/>
    </row>
    <row r="391" s="1" customFormat="1" spans="1:11">
      <c r="A391" s="8" t="s">
        <v>850</v>
      </c>
      <c r="B391" s="8"/>
      <c r="C391" s="8"/>
      <c r="D391" s="8"/>
      <c r="E391" s="8"/>
      <c r="F391" s="8"/>
      <c r="G391" s="29">
        <f>H388+H387+H386</f>
        <v>90</v>
      </c>
      <c r="H391" s="29"/>
      <c r="I391" s="29"/>
      <c r="J391" s="29"/>
      <c r="K391" s="29"/>
    </row>
    <row r="392" s="1" customFormat="1" ht="25.5" spans="1:11">
      <c r="A392" s="30" t="s">
        <v>851</v>
      </c>
      <c r="B392" s="31" t="s">
        <v>852</v>
      </c>
      <c r="C392" s="32">
        <f>G391+K378</f>
        <v>100</v>
      </c>
      <c r="D392" s="31"/>
      <c r="E392" s="31" t="s">
        <v>853</v>
      </c>
      <c r="F392" s="31" t="s">
        <v>859</v>
      </c>
      <c r="G392" s="31"/>
      <c r="H392" s="31"/>
      <c r="I392" s="31"/>
      <c r="J392" s="31"/>
      <c r="K392" s="40"/>
    </row>
    <row r="394" s="1" customFormat="1" spans="1:11">
      <c r="A394" s="8" t="s">
        <v>813</v>
      </c>
      <c r="B394" s="8"/>
      <c r="C394" s="8"/>
      <c r="D394" s="9" t="s">
        <v>735</v>
      </c>
      <c r="E394" s="10"/>
      <c r="F394" s="10"/>
      <c r="G394" s="10"/>
      <c r="H394" s="10"/>
      <c r="I394" s="10"/>
      <c r="J394" s="10"/>
      <c r="K394" s="10"/>
    </row>
    <row r="395" s="1" customFormat="1" spans="1:11">
      <c r="A395" s="8" t="s">
        <v>815</v>
      </c>
      <c r="B395" s="8"/>
      <c r="C395" s="8"/>
      <c r="D395" s="11"/>
      <c r="E395" s="12"/>
      <c r="F395" s="8" t="s">
        <v>816</v>
      </c>
      <c r="G395" s="11" t="s">
        <v>817</v>
      </c>
      <c r="H395" s="12"/>
      <c r="I395" s="12"/>
      <c r="J395" s="12"/>
      <c r="K395" s="12"/>
    </row>
    <row r="396" s="1" customFormat="1" ht="25.5" spans="1:11">
      <c r="A396" s="13" t="s">
        <v>818</v>
      </c>
      <c r="B396" s="14"/>
      <c r="C396" s="15"/>
      <c r="D396" s="8" t="s">
        <v>819</v>
      </c>
      <c r="E396" s="8" t="s">
        <v>820</v>
      </c>
      <c r="F396" s="8" t="s">
        <v>821</v>
      </c>
      <c r="G396" s="8" t="s">
        <v>822</v>
      </c>
      <c r="H396" s="8"/>
      <c r="I396" s="8" t="s">
        <v>823</v>
      </c>
      <c r="J396" s="8" t="s">
        <v>824</v>
      </c>
      <c r="K396" s="8" t="s">
        <v>825</v>
      </c>
    </row>
    <row r="397" s="1" customFormat="1" spans="1:11">
      <c r="A397" s="16"/>
      <c r="B397" s="17"/>
      <c r="C397" s="18"/>
      <c r="D397" s="8" t="s">
        <v>826</v>
      </c>
      <c r="E397" s="12">
        <f>E398+E401</f>
        <v>60</v>
      </c>
      <c r="F397" s="12">
        <f>F398+F401</f>
        <v>60</v>
      </c>
      <c r="G397" s="12">
        <v>60</v>
      </c>
      <c r="H397" s="12"/>
      <c r="I397" s="12">
        <v>10</v>
      </c>
      <c r="J397" s="28">
        <v>1</v>
      </c>
      <c r="K397" s="29">
        <v>10</v>
      </c>
    </row>
    <row r="398" s="1" customFormat="1" spans="1:11">
      <c r="A398" s="16"/>
      <c r="B398" s="17"/>
      <c r="C398" s="18"/>
      <c r="D398" s="8" t="s">
        <v>728</v>
      </c>
      <c r="E398" s="12">
        <v>60</v>
      </c>
      <c r="F398" s="12">
        <v>60</v>
      </c>
      <c r="G398" s="12">
        <v>60</v>
      </c>
      <c r="H398" s="12"/>
      <c r="I398" s="12" t="s">
        <v>616</v>
      </c>
      <c r="J398" s="12" t="s">
        <v>616</v>
      </c>
      <c r="K398" s="12" t="s">
        <v>616</v>
      </c>
    </row>
    <row r="399" s="1" customFormat="1" spans="1:11">
      <c r="A399" s="16"/>
      <c r="B399" s="17"/>
      <c r="C399" s="18"/>
      <c r="D399" s="20" t="s">
        <v>827</v>
      </c>
      <c r="E399" s="12">
        <v>60</v>
      </c>
      <c r="F399" s="12">
        <v>60</v>
      </c>
      <c r="G399" s="12">
        <v>60</v>
      </c>
      <c r="H399" s="12"/>
      <c r="I399" s="12" t="s">
        <v>616</v>
      </c>
      <c r="J399" s="12" t="s">
        <v>616</v>
      </c>
      <c r="K399" s="12" t="s">
        <v>616</v>
      </c>
    </row>
    <row r="400" s="1" customFormat="1" spans="1:11">
      <c r="A400" s="16"/>
      <c r="B400" s="17"/>
      <c r="C400" s="18"/>
      <c r="D400" s="20" t="s">
        <v>828</v>
      </c>
      <c r="E400" s="12"/>
      <c r="F400" s="12"/>
      <c r="G400" s="12"/>
      <c r="H400" s="12"/>
      <c r="I400" s="12" t="s">
        <v>616</v>
      </c>
      <c r="J400" s="12" t="s">
        <v>616</v>
      </c>
      <c r="K400" s="12" t="s">
        <v>616</v>
      </c>
    </row>
    <row r="401" s="1" customFormat="1" spans="1:11">
      <c r="A401" s="21"/>
      <c r="B401" s="22"/>
      <c r="C401" s="23"/>
      <c r="D401" s="8" t="s">
        <v>729</v>
      </c>
      <c r="E401" s="12"/>
      <c r="F401" s="12"/>
      <c r="G401" s="12"/>
      <c r="H401" s="12"/>
      <c r="I401" s="12" t="s">
        <v>616</v>
      </c>
      <c r="J401" s="12" t="s">
        <v>616</v>
      </c>
      <c r="K401" s="12" t="s">
        <v>616</v>
      </c>
    </row>
    <row r="402" s="1" customFormat="1" spans="1:11">
      <c r="A402" s="8" t="s">
        <v>829</v>
      </c>
      <c r="B402" s="8" t="s">
        <v>830</v>
      </c>
      <c r="C402" s="8"/>
      <c r="D402" s="8"/>
      <c r="E402" s="8"/>
      <c r="F402" s="8" t="s">
        <v>713</v>
      </c>
      <c r="G402" s="8"/>
      <c r="H402" s="8"/>
      <c r="I402" s="8"/>
      <c r="J402" s="8"/>
      <c r="K402" s="8"/>
    </row>
    <row r="403" s="1" customFormat="1" ht="47" customHeight="1" spans="1:11">
      <c r="A403" s="8"/>
      <c r="B403" s="11" t="s">
        <v>1055</v>
      </c>
      <c r="C403" s="12"/>
      <c r="D403" s="12"/>
      <c r="E403" s="12"/>
      <c r="F403" s="11" t="s">
        <v>1056</v>
      </c>
      <c r="G403" s="12"/>
      <c r="H403" s="12"/>
      <c r="I403" s="12"/>
      <c r="J403" s="12"/>
      <c r="K403" s="12"/>
    </row>
    <row r="404" s="1" customFormat="1" spans="1:11">
      <c r="A404" s="24" t="s">
        <v>832</v>
      </c>
      <c r="B404" s="8" t="s">
        <v>745</v>
      </c>
      <c r="C404" s="8" t="s">
        <v>746</v>
      </c>
      <c r="D404" s="8" t="s">
        <v>747</v>
      </c>
      <c r="E404" s="8" t="s">
        <v>833</v>
      </c>
      <c r="F404" s="8" t="s">
        <v>834</v>
      </c>
      <c r="G404" s="8" t="s">
        <v>823</v>
      </c>
      <c r="H404" s="8" t="s">
        <v>835</v>
      </c>
      <c r="I404" s="8" t="s">
        <v>836</v>
      </c>
      <c r="J404" s="8"/>
      <c r="K404" s="8"/>
    </row>
    <row r="405" s="1" customFormat="1" spans="1:11">
      <c r="A405" s="25"/>
      <c r="B405" s="51" t="s">
        <v>856</v>
      </c>
      <c r="C405" s="8" t="s">
        <v>837</v>
      </c>
      <c r="D405" s="26" t="s">
        <v>1057</v>
      </c>
      <c r="E405" s="11" t="s">
        <v>1058</v>
      </c>
      <c r="F405" s="12" t="s">
        <v>1059</v>
      </c>
      <c r="G405" s="12">
        <v>15</v>
      </c>
      <c r="H405" s="12">
        <v>15</v>
      </c>
      <c r="I405" s="12"/>
      <c r="J405" s="12"/>
      <c r="K405" s="12"/>
    </row>
    <row r="406" s="1" customFormat="1" spans="1:11">
      <c r="A406" s="25"/>
      <c r="B406" s="52"/>
      <c r="C406" s="8" t="s">
        <v>763</v>
      </c>
      <c r="D406" s="26" t="s">
        <v>1060</v>
      </c>
      <c r="E406" s="11" t="s">
        <v>841</v>
      </c>
      <c r="F406" s="28">
        <v>1</v>
      </c>
      <c r="G406" s="12">
        <v>15</v>
      </c>
      <c r="H406" s="12">
        <v>15</v>
      </c>
      <c r="I406" s="42"/>
      <c r="J406" s="43"/>
      <c r="K406" s="44"/>
    </row>
    <row r="407" s="1" customFormat="1" ht="25.5" spans="1:11">
      <c r="A407" s="25"/>
      <c r="B407" s="52"/>
      <c r="C407" s="8" t="s">
        <v>858</v>
      </c>
      <c r="D407" s="26" t="s">
        <v>986</v>
      </c>
      <c r="E407" s="27" t="s">
        <v>841</v>
      </c>
      <c r="F407" s="28">
        <v>1</v>
      </c>
      <c r="G407" s="12">
        <v>10</v>
      </c>
      <c r="H407" s="12">
        <v>10</v>
      </c>
      <c r="I407" s="45"/>
      <c r="J407" s="46"/>
      <c r="K407" s="47"/>
    </row>
    <row r="408" s="1" customFormat="1" spans="1:11">
      <c r="A408" s="25"/>
      <c r="B408" s="53"/>
      <c r="C408" s="8" t="s">
        <v>780</v>
      </c>
      <c r="D408" s="26" t="s">
        <v>880</v>
      </c>
      <c r="E408" s="5" t="s">
        <v>1061</v>
      </c>
      <c r="F408" s="27">
        <v>1</v>
      </c>
      <c r="G408" s="12">
        <v>10</v>
      </c>
      <c r="H408" s="12">
        <v>10</v>
      </c>
      <c r="I408" s="45"/>
      <c r="J408" s="46"/>
      <c r="K408" s="47"/>
    </row>
    <row r="409" s="1" customFormat="1" spans="1:11">
      <c r="A409" s="25"/>
      <c r="B409" s="24" t="s">
        <v>842</v>
      </c>
      <c r="C409" s="8" t="s">
        <v>784</v>
      </c>
      <c r="D409" s="26" t="s">
        <v>1062</v>
      </c>
      <c r="E409" s="11" t="s">
        <v>1041</v>
      </c>
      <c r="F409" s="27">
        <v>0.9</v>
      </c>
      <c r="G409" s="12">
        <v>15</v>
      </c>
      <c r="H409" s="12">
        <v>15</v>
      </c>
      <c r="I409" s="45"/>
      <c r="J409" s="46"/>
      <c r="K409" s="47"/>
    </row>
    <row r="410" s="1" customFormat="1" ht="25.5" spans="1:11">
      <c r="A410" s="25"/>
      <c r="B410" s="34"/>
      <c r="C410" s="8" t="s">
        <v>843</v>
      </c>
      <c r="D410" s="26" t="s">
        <v>1063</v>
      </c>
      <c r="E410" s="11" t="s">
        <v>1041</v>
      </c>
      <c r="F410" s="27">
        <v>0.9</v>
      </c>
      <c r="G410" s="12">
        <v>15</v>
      </c>
      <c r="H410" s="12">
        <v>15</v>
      </c>
      <c r="I410" s="45"/>
      <c r="J410" s="46"/>
      <c r="K410" s="47"/>
    </row>
    <row r="411" s="1" customFormat="1" spans="1:11">
      <c r="A411" s="25"/>
      <c r="B411" s="24" t="s">
        <v>846</v>
      </c>
      <c r="C411" s="24" t="s">
        <v>847</v>
      </c>
      <c r="D411" s="26" t="s">
        <v>1064</v>
      </c>
      <c r="E411" s="27" t="s">
        <v>886</v>
      </c>
      <c r="F411" s="28">
        <v>0.96</v>
      </c>
      <c r="G411" s="12">
        <v>10</v>
      </c>
      <c r="H411" s="12">
        <v>10</v>
      </c>
      <c r="I411" s="45"/>
      <c r="J411" s="46"/>
      <c r="K411" s="47"/>
    </row>
    <row r="412" s="1" customFormat="1" spans="1:11">
      <c r="A412" s="25"/>
      <c r="B412" s="25"/>
      <c r="C412" s="25"/>
      <c r="D412" s="26"/>
      <c r="E412" s="12"/>
      <c r="F412" s="12"/>
      <c r="G412" s="12"/>
      <c r="H412" s="12"/>
      <c r="I412" s="48"/>
      <c r="J412" s="49"/>
      <c r="K412" s="50"/>
    </row>
    <row r="413" s="1" customFormat="1" spans="1:11">
      <c r="A413" s="34"/>
      <c r="B413" s="34"/>
      <c r="C413" s="34"/>
      <c r="D413" s="26"/>
      <c r="E413" s="28"/>
      <c r="F413" s="28"/>
      <c r="G413" s="12"/>
      <c r="H413" s="12"/>
      <c r="I413" s="12"/>
      <c r="J413" s="12"/>
      <c r="K413" s="12"/>
    </row>
    <row r="414" s="1" customFormat="1" spans="1:11">
      <c r="A414" s="8" t="s">
        <v>850</v>
      </c>
      <c r="B414" s="8"/>
      <c r="C414" s="8"/>
      <c r="D414" s="8"/>
      <c r="E414" s="8"/>
      <c r="F414" s="8"/>
      <c r="G414" s="29">
        <f>H405+H407+H410+H411+H413+H406+H408+H409</f>
        <v>90</v>
      </c>
      <c r="H414" s="29"/>
      <c r="I414" s="29"/>
      <c r="J414" s="29"/>
      <c r="K414" s="29"/>
    </row>
    <row r="415" s="1" customFormat="1" ht="25.5" spans="1:11">
      <c r="A415" s="30" t="s">
        <v>851</v>
      </c>
      <c r="B415" s="31" t="s">
        <v>852</v>
      </c>
      <c r="C415" s="32">
        <f>G414+K397</f>
        <v>100</v>
      </c>
      <c r="D415" s="31"/>
      <c r="E415" s="31" t="s">
        <v>853</v>
      </c>
      <c r="F415" s="31" t="s">
        <v>859</v>
      </c>
      <c r="G415" s="31"/>
      <c r="H415" s="31"/>
      <c r="I415" s="31"/>
      <c r="J415" s="31"/>
      <c r="K415" s="40"/>
    </row>
    <row r="416" ht="9" customHeight="1"/>
    <row r="418" s="1" customFormat="1" spans="1:11">
      <c r="A418" s="8" t="s">
        <v>813</v>
      </c>
      <c r="B418" s="8"/>
      <c r="C418" s="8"/>
      <c r="D418" s="9" t="s">
        <v>1065</v>
      </c>
      <c r="E418" s="10"/>
      <c r="F418" s="10"/>
      <c r="G418" s="10"/>
      <c r="H418" s="10"/>
      <c r="I418" s="10"/>
      <c r="J418" s="10"/>
      <c r="K418" s="10"/>
    </row>
    <row r="419" s="1" customFormat="1" spans="1:11">
      <c r="A419" s="8" t="s">
        <v>815</v>
      </c>
      <c r="B419" s="8"/>
      <c r="C419" s="8"/>
      <c r="D419" s="11"/>
      <c r="E419" s="12"/>
      <c r="F419" s="8" t="s">
        <v>816</v>
      </c>
      <c r="G419" s="11" t="s">
        <v>817</v>
      </c>
      <c r="H419" s="12"/>
      <c r="I419" s="12"/>
      <c r="J419" s="12"/>
      <c r="K419" s="12"/>
    </row>
    <row r="420" s="1" customFormat="1" ht="25.5" spans="1:11">
      <c r="A420" s="13" t="s">
        <v>818</v>
      </c>
      <c r="B420" s="14"/>
      <c r="C420" s="15"/>
      <c r="D420" s="8" t="s">
        <v>819</v>
      </c>
      <c r="E420" s="8" t="s">
        <v>820</v>
      </c>
      <c r="F420" s="8" t="s">
        <v>821</v>
      </c>
      <c r="G420" s="8" t="s">
        <v>822</v>
      </c>
      <c r="H420" s="8"/>
      <c r="I420" s="8" t="s">
        <v>823</v>
      </c>
      <c r="J420" s="8" t="s">
        <v>824</v>
      </c>
      <c r="K420" s="8" t="s">
        <v>825</v>
      </c>
    </row>
    <row r="421" s="1" customFormat="1" spans="1:11">
      <c r="A421" s="16"/>
      <c r="B421" s="17"/>
      <c r="C421" s="18"/>
      <c r="D421" s="8" t="s">
        <v>826</v>
      </c>
      <c r="E421" s="12">
        <f>E422+E425</f>
        <v>0.6</v>
      </c>
      <c r="F421" s="12">
        <f>F422+F425</f>
        <v>0.6</v>
      </c>
      <c r="G421" s="12">
        <v>0.6</v>
      </c>
      <c r="H421" s="12"/>
      <c r="I421" s="12">
        <v>10</v>
      </c>
      <c r="J421" s="28">
        <v>1</v>
      </c>
      <c r="K421" s="29">
        <v>10</v>
      </c>
    </row>
    <row r="422" s="1" customFormat="1" spans="1:11">
      <c r="A422" s="16"/>
      <c r="B422" s="17"/>
      <c r="C422" s="18"/>
      <c r="D422" s="8" t="s">
        <v>728</v>
      </c>
      <c r="E422" s="12">
        <v>0.6</v>
      </c>
      <c r="F422" s="12">
        <v>0.6</v>
      </c>
      <c r="G422" s="12">
        <v>0.6</v>
      </c>
      <c r="H422" s="12"/>
      <c r="I422" s="12" t="s">
        <v>616</v>
      </c>
      <c r="J422" s="12" t="s">
        <v>616</v>
      </c>
      <c r="K422" s="12" t="s">
        <v>616</v>
      </c>
    </row>
    <row r="423" s="1" customFormat="1" spans="1:11">
      <c r="A423" s="16"/>
      <c r="B423" s="17"/>
      <c r="C423" s="18"/>
      <c r="D423" s="20" t="s">
        <v>827</v>
      </c>
      <c r="E423" s="12"/>
      <c r="F423" s="12"/>
      <c r="G423" s="12"/>
      <c r="H423" s="12"/>
      <c r="I423" s="12" t="s">
        <v>616</v>
      </c>
      <c r="J423" s="12" t="s">
        <v>616</v>
      </c>
      <c r="K423" s="12" t="s">
        <v>616</v>
      </c>
    </row>
    <row r="424" s="1" customFormat="1" spans="1:11">
      <c r="A424" s="16"/>
      <c r="B424" s="17"/>
      <c r="C424" s="18"/>
      <c r="D424" s="20" t="s">
        <v>828</v>
      </c>
      <c r="E424" s="12">
        <v>0.6</v>
      </c>
      <c r="F424" s="12">
        <v>0.6</v>
      </c>
      <c r="G424" s="12">
        <v>0.6</v>
      </c>
      <c r="H424" s="12"/>
      <c r="I424" s="12" t="s">
        <v>616</v>
      </c>
      <c r="J424" s="12" t="s">
        <v>616</v>
      </c>
      <c r="K424" s="12" t="s">
        <v>616</v>
      </c>
    </row>
    <row r="425" s="1" customFormat="1" spans="1:11">
      <c r="A425" s="21"/>
      <c r="B425" s="22"/>
      <c r="C425" s="23"/>
      <c r="D425" s="8" t="s">
        <v>729</v>
      </c>
      <c r="E425" s="12"/>
      <c r="F425" s="12"/>
      <c r="G425" s="12"/>
      <c r="H425" s="12"/>
      <c r="I425" s="12" t="s">
        <v>616</v>
      </c>
      <c r="J425" s="12" t="s">
        <v>616</v>
      </c>
      <c r="K425" s="12" t="s">
        <v>616</v>
      </c>
    </row>
    <row r="426" s="1" customFormat="1" spans="1:11">
      <c r="A426" s="8" t="s">
        <v>829</v>
      </c>
      <c r="B426" s="8" t="s">
        <v>830</v>
      </c>
      <c r="C426" s="8"/>
      <c r="D426" s="8"/>
      <c r="E426" s="8"/>
      <c r="F426" s="8" t="s">
        <v>713</v>
      </c>
      <c r="G426" s="8"/>
      <c r="H426" s="8"/>
      <c r="I426" s="8"/>
      <c r="J426" s="8"/>
      <c r="K426" s="8"/>
    </row>
    <row r="427" s="1" customFormat="1" spans="1:11">
      <c r="A427" s="8"/>
      <c r="B427" s="11" t="s">
        <v>1066</v>
      </c>
      <c r="C427" s="12"/>
      <c r="D427" s="12"/>
      <c r="E427" s="12"/>
      <c r="F427" s="11" t="s">
        <v>1067</v>
      </c>
      <c r="G427" s="12"/>
      <c r="H427" s="12"/>
      <c r="I427" s="12"/>
      <c r="J427" s="12"/>
      <c r="K427" s="12"/>
    </row>
    <row r="428" s="1" customFormat="1" spans="1:11">
      <c r="A428" s="24" t="s">
        <v>832</v>
      </c>
      <c r="B428" s="8" t="s">
        <v>745</v>
      </c>
      <c r="C428" s="8" t="s">
        <v>746</v>
      </c>
      <c r="D428" s="8" t="s">
        <v>747</v>
      </c>
      <c r="E428" s="8" t="s">
        <v>833</v>
      </c>
      <c r="F428" s="8" t="s">
        <v>834</v>
      </c>
      <c r="G428" s="8" t="s">
        <v>823</v>
      </c>
      <c r="H428" s="8" t="s">
        <v>835</v>
      </c>
      <c r="I428" s="8" t="s">
        <v>836</v>
      </c>
      <c r="J428" s="8"/>
      <c r="K428" s="8"/>
    </row>
    <row r="429" s="1" customFormat="1" spans="1:11">
      <c r="A429" s="25"/>
      <c r="B429" s="11" t="s">
        <v>856</v>
      </c>
      <c r="C429" s="8" t="s">
        <v>837</v>
      </c>
      <c r="D429" s="26" t="s">
        <v>754</v>
      </c>
      <c r="E429" s="11" t="s">
        <v>1068</v>
      </c>
      <c r="F429" s="12" t="s">
        <v>1069</v>
      </c>
      <c r="G429" s="12">
        <v>20</v>
      </c>
      <c r="H429" s="12">
        <v>20</v>
      </c>
      <c r="I429" s="12"/>
      <c r="J429" s="12"/>
      <c r="K429" s="12"/>
    </row>
    <row r="430" s="1" customFormat="1" spans="1:11">
      <c r="A430" s="25"/>
      <c r="B430" s="12"/>
      <c r="C430" s="8" t="s">
        <v>763</v>
      </c>
      <c r="D430" s="26" t="s">
        <v>1070</v>
      </c>
      <c r="E430" s="28">
        <f>95%</f>
        <v>0.95</v>
      </c>
      <c r="F430" s="28">
        <v>0.95</v>
      </c>
      <c r="G430" s="12">
        <v>15</v>
      </c>
      <c r="H430" s="12">
        <v>15</v>
      </c>
      <c r="I430" s="12"/>
      <c r="J430" s="12"/>
      <c r="K430" s="12"/>
    </row>
    <row r="431" s="1" customFormat="1" spans="1:11">
      <c r="A431" s="25"/>
      <c r="B431" s="12"/>
      <c r="C431" s="8" t="s">
        <v>858</v>
      </c>
      <c r="D431" s="26" t="s">
        <v>1071</v>
      </c>
      <c r="E431" s="28">
        <f>100%</f>
        <v>1</v>
      </c>
      <c r="F431" s="28">
        <v>1</v>
      </c>
      <c r="G431" s="12">
        <v>15</v>
      </c>
      <c r="H431" s="12">
        <v>15</v>
      </c>
      <c r="I431" s="12"/>
      <c r="J431" s="12"/>
      <c r="K431" s="12"/>
    </row>
    <row r="432" s="1" customFormat="1" ht="25.5" spans="1:11">
      <c r="A432" s="25"/>
      <c r="B432" s="8" t="s">
        <v>842</v>
      </c>
      <c r="C432" s="8" t="s">
        <v>843</v>
      </c>
      <c r="D432" s="26" t="s">
        <v>1072</v>
      </c>
      <c r="E432" s="27">
        <v>0.9</v>
      </c>
      <c r="F432" s="27">
        <v>0.9</v>
      </c>
      <c r="G432" s="12">
        <v>30</v>
      </c>
      <c r="H432" s="12">
        <v>30</v>
      </c>
      <c r="I432" s="12"/>
      <c r="J432" s="12"/>
      <c r="K432" s="12"/>
    </row>
    <row r="433" s="1" customFormat="1" spans="1:11">
      <c r="A433" s="25"/>
      <c r="B433" s="24" t="s">
        <v>846</v>
      </c>
      <c r="C433" s="24" t="s">
        <v>847</v>
      </c>
      <c r="D433" s="26" t="s">
        <v>848</v>
      </c>
      <c r="E433" s="28">
        <f>95%</f>
        <v>0.95</v>
      </c>
      <c r="F433" s="28">
        <v>0.95</v>
      </c>
      <c r="G433" s="12">
        <v>10</v>
      </c>
      <c r="H433" s="12">
        <v>10</v>
      </c>
      <c r="I433" s="12"/>
      <c r="J433" s="12"/>
      <c r="K433" s="12"/>
    </row>
    <row r="434" s="1" customFormat="1" spans="1:11">
      <c r="A434" s="25"/>
      <c r="B434" s="25"/>
      <c r="C434" s="25"/>
      <c r="D434" s="26"/>
      <c r="E434" s="12"/>
      <c r="F434" s="12"/>
      <c r="G434" s="12"/>
      <c r="H434" s="12"/>
      <c r="I434" s="12"/>
      <c r="J434" s="12"/>
      <c r="K434" s="12"/>
    </row>
    <row r="435" s="1" customFormat="1" spans="1:11">
      <c r="A435" s="34"/>
      <c r="B435" s="34"/>
      <c r="C435" s="34"/>
      <c r="D435" s="26"/>
      <c r="E435" s="28"/>
      <c r="F435" s="28"/>
      <c r="G435" s="12"/>
      <c r="H435" s="12"/>
      <c r="I435" s="12"/>
      <c r="J435" s="12"/>
      <c r="K435" s="12"/>
    </row>
    <row r="436" s="1" customFormat="1" spans="1:11">
      <c r="A436" s="8" t="s">
        <v>850</v>
      </c>
      <c r="B436" s="8"/>
      <c r="C436" s="8"/>
      <c r="D436" s="8"/>
      <c r="E436" s="8"/>
      <c r="F436" s="8"/>
      <c r="G436" s="29">
        <f>H429+H431+H432+H433+H435+H430</f>
        <v>90</v>
      </c>
      <c r="H436" s="29"/>
      <c r="I436" s="29"/>
      <c r="J436" s="29"/>
      <c r="K436" s="29"/>
    </row>
    <row r="437" s="1" customFormat="1" ht="25.5" spans="1:11">
      <c r="A437" s="30" t="s">
        <v>851</v>
      </c>
      <c r="B437" s="31" t="s">
        <v>852</v>
      </c>
      <c r="C437" s="32">
        <f>G436+K421</f>
        <v>100</v>
      </c>
      <c r="D437" s="31"/>
      <c r="E437" s="31" t="s">
        <v>853</v>
      </c>
      <c r="F437" s="31" t="s">
        <v>859</v>
      </c>
      <c r="G437" s="31"/>
      <c r="H437" s="31"/>
      <c r="I437" s="31"/>
      <c r="J437" s="31"/>
      <c r="K437" s="40"/>
    </row>
    <row r="439" s="1" customFormat="1" spans="1:11">
      <c r="A439" s="8" t="s">
        <v>813</v>
      </c>
      <c r="B439" s="8"/>
      <c r="C439" s="8"/>
      <c r="D439" s="9" t="s">
        <v>1073</v>
      </c>
      <c r="E439" s="10"/>
      <c r="F439" s="10"/>
      <c r="G439" s="10"/>
      <c r="H439" s="10"/>
      <c r="I439" s="10"/>
      <c r="J439" s="10"/>
      <c r="K439" s="10"/>
    </row>
    <row r="440" s="1" customFormat="1" spans="1:11">
      <c r="A440" s="8" t="s">
        <v>815</v>
      </c>
      <c r="B440" s="8"/>
      <c r="C440" s="8"/>
      <c r="D440" s="11"/>
      <c r="E440" s="12"/>
      <c r="F440" s="8" t="s">
        <v>816</v>
      </c>
      <c r="G440" s="11" t="s">
        <v>817</v>
      </c>
      <c r="H440" s="12"/>
      <c r="I440" s="12"/>
      <c r="J440" s="12"/>
      <c r="K440" s="12"/>
    </row>
    <row r="441" s="1" customFormat="1" ht="25.5" spans="1:11">
      <c r="A441" s="13" t="s">
        <v>818</v>
      </c>
      <c r="B441" s="14"/>
      <c r="C441" s="15"/>
      <c r="D441" s="8" t="s">
        <v>819</v>
      </c>
      <c r="E441" s="8" t="s">
        <v>820</v>
      </c>
      <c r="F441" s="8" t="s">
        <v>821</v>
      </c>
      <c r="G441" s="8" t="s">
        <v>822</v>
      </c>
      <c r="H441" s="8"/>
      <c r="I441" s="8" t="s">
        <v>823</v>
      </c>
      <c r="J441" s="8" t="s">
        <v>824</v>
      </c>
      <c r="K441" s="8" t="s">
        <v>825</v>
      </c>
    </row>
    <row r="442" s="1" customFormat="1" spans="1:11">
      <c r="A442" s="16"/>
      <c r="B442" s="17"/>
      <c r="C442" s="18"/>
      <c r="D442" s="8" t="s">
        <v>826</v>
      </c>
      <c r="E442" s="12">
        <f>E443+E446</f>
        <v>1796.7</v>
      </c>
      <c r="F442" s="12">
        <f>F443+F446</f>
        <v>1796.7</v>
      </c>
      <c r="G442" s="12">
        <v>1796.7</v>
      </c>
      <c r="H442" s="12"/>
      <c r="I442" s="12">
        <v>10</v>
      </c>
      <c r="J442" s="28">
        <v>1</v>
      </c>
      <c r="K442" s="29">
        <v>10</v>
      </c>
    </row>
    <row r="443" s="1" customFormat="1" spans="1:11">
      <c r="A443" s="16"/>
      <c r="B443" s="17"/>
      <c r="C443" s="18"/>
      <c r="D443" s="8" t="s">
        <v>728</v>
      </c>
      <c r="E443" s="12">
        <v>1796.7</v>
      </c>
      <c r="F443" s="12">
        <v>1796.7</v>
      </c>
      <c r="G443" s="12">
        <v>1796.7</v>
      </c>
      <c r="H443" s="12"/>
      <c r="I443" s="12" t="s">
        <v>616</v>
      </c>
      <c r="J443" s="12" t="s">
        <v>616</v>
      </c>
      <c r="K443" s="12" t="s">
        <v>616</v>
      </c>
    </row>
    <row r="444" s="1" customFormat="1" spans="1:11">
      <c r="A444" s="16"/>
      <c r="B444" s="17"/>
      <c r="C444" s="18"/>
      <c r="D444" s="20" t="s">
        <v>827</v>
      </c>
      <c r="E444" s="12">
        <v>1796.7</v>
      </c>
      <c r="F444" s="12">
        <v>1796.7</v>
      </c>
      <c r="G444" s="12">
        <v>1796.7</v>
      </c>
      <c r="H444" s="12"/>
      <c r="I444" s="12" t="s">
        <v>616</v>
      </c>
      <c r="J444" s="12" t="s">
        <v>616</v>
      </c>
      <c r="K444" s="12" t="s">
        <v>616</v>
      </c>
    </row>
    <row r="445" s="1" customFormat="1" spans="1:11">
      <c r="A445" s="16"/>
      <c r="B445" s="17"/>
      <c r="C445" s="18"/>
      <c r="D445" s="20" t="s">
        <v>828</v>
      </c>
      <c r="E445" s="12"/>
      <c r="F445" s="12"/>
      <c r="G445" s="12"/>
      <c r="H445" s="12"/>
      <c r="I445" s="12" t="s">
        <v>616</v>
      </c>
      <c r="J445" s="12" t="s">
        <v>616</v>
      </c>
      <c r="K445" s="12" t="s">
        <v>616</v>
      </c>
    </row>
    <row r="446" s="1" customFormat="1" spans="1:11">
      <c r="A446" s="21"/>
      <c r="B446" s="22"/>
      <c r="C446" s="23"/>
      <c r="D446" s="8" t="s">
        <v>729</v>
      </c>
      <c r="E446" s="12"/>
      <c r="F446" s="12"/>
      <c r="G446" s="12"/>
      <c r="H446" s="12"/>
      <c r="I446" s="12" t="s">
        <v>616</v>
      </c>
      <c r="J446" s="12" t="s">
        <v>616</v>
      </c>
      <c r="K446" s="12" t="s">
        <v>616</v>
      </c>
    </row>
    <row r="447" s="1" customFormat="1" spans="1:11">
      <c r="A447" s="8" t="s">
        <v>829</v>
      </c>
      <c r="B447" s="8" t="s">
        <v>830</v>
      </c>
      <c r="C447" s="8"/>
      <c r="D447" s="8"/>
      <c r="E447" s="8"/>
      <c r="F447" s="8" t="s">
        <v>713</v>
      </c>
      <c r="G447" s="8"/>
      <c r="H447" s="8"/>
      <c r="I447" s="8"/>
      <c r="J447" s="8"/>
      <c r="K447" s="8"/>
    </row>
    <row r="448" s="1" customFormat="1" spans="1:11">
      <c r="A448" s="8"/>
      <c r="B448" s="11" t="s">
        <v>1074</v>
      </c>
      <c r="C448" s="12"/>
      <c r="D448" s="12"/>
      <c r="E448" s="12"/>
      <c r="F448" s="11" t="s">
        <v>1075</v>
      </c>
      <c r="G448" s="12"/>
      <c r="H448" s="12"/>
      <c r="I448" s="12"/>
      <c r="J448" s="12"/>
      <c r="K448" s="12"/>
    </row>
    <row r="449" s="1" customFormat="1" spans="1:11">
      <c r="A449" s="24" t="s">
        <v>832</v>
      </c>
      <c r="B449" s="8" t="s">
        <v>745</v>
      </c>
      <c r="C449" s="8" t="s">
        <v>746</v>
      </c>
      <c r="D449" s="8" t="s">
        <v>747</v>
      </c>
      <c r="E449" s="8" t="s">
        <v>833</v>
      </c>
      <c r="F449" s="8" t="s">
        <v>834</v>
      </c>
      <c r="G449" s="8" t="s">
        <v>823</v>
      </c>
      <c r="H449" s="8" t="s">
        <v>835</v>
      </c>
      <c r="I449" s="8" t="s">
        <v>836</v>
      </c>
      <c r="J449" s="8"/>
      <c r="K449" s="8"/>
    </row>
    <row r="450" s="1" customFormat="1" ht="25.5" spans="1:11">
      <c r="A450" s="25"/>
      <c r="B450" s="11" t="s">
        <v>856</v>
      </c>
      <c r="C450" s="8" t="s">
        <v>837</v>
      </c>
      <c r="D450" s="26" t="s">
        <v>1076</v>
      </c>
      <c r="E450" s="11" t="s">
        <v>1077</v>
      </c>
      <c r="F450" s="12">
        <v>8157</v>
      </c>
      <c r="G450" s="12">
        <v>20</v>
      </c>
      <c r="H450" s="12">
        <v>19</v>
      </c>
      <c r="I450" s="11" t="s">
        <v>1078</v>
      </c>
      <c r="J450" s="12"/>
      <c r="K450" s="12"/>
    </row>
    <row r="451" s="1" customFormat="1" ht="25.5" spans="1:11">
      <c r="A451" s="25"/>
      <c r="B451" s="12"/>
      <c r="C451" s="8" t="s">
        <v>763</v>
      </c>
      <c r="D451" s="26" t="s">
        <v>1079</v>
      </c>
      <c r="E451" s="28">
        <f>100%</f>
        <v>1</v>
      </c>
      <c r="F451" s="28">
        <v>1</v>
      </c>
      <c r="G451" s="12">
        <v>20</v>
      </c>
      <c r="H451" s="12">
        <v>20</v>
      </c>
      <c r="I451" s="12"/>
      <c r="J451" s="12"/>
      <c r="K451" s="12"/>
    </row>
    <row r="452" s="1" customFormat="1" spans="1:11">
      <c r="A452" s="25"/>
      <c r="B452" s="12"/>
      <c r="C452" s="8" t="s">
        <v>858</v>
      </c>
      <c r="D452" s="26" t="s">
        <v>1080</v>
      </c>
      <c r="E452" s="28">
        <f>100%</f>
        <v>1</v>
      </c>
      <c r="F452" s="28">
        <v>1</v>
      </c>
      <c r="G452" s="12">
        <v>20</v>
      </c>
      <c r="H452" s="12">
        <v>20</v>
      </c>
      <c r="I452" s="12"/>
      <c r="J452" s="12"/>
      <c r="K452" s="12"/>
    </row>
    <row r="453" s="1" customFormat="1" ht="25.5" spans="1:11">
      <c r="A453" s="25"/>
      <c r="B453" s="8" t="s">
        <v>842</v>
      </c>
      <c r="C453" s="8" t="s">
        <v>843</v>
      </c>
      <c r="D453" s="26" t="s">
        <v>1081</v>
      </c>
      <c r="E453" s="27">
        <v>0.9</v>
      </c>
      <c r="F453" s="27">
        <v>0.95</v>
      </c>
      <c r="G453" s="12">
        <v>30</v>
      </c>
      <c r="H453" s="12">
        <v>30</v>
      </c>
      <c r="I453" s="12"/>
      <c r="J453" s="12"/>
      <c r="K453" s="12"/>
    </row>
    <row r="454" s="1" customFormat="1" spans="1:11">
      <c r="A454" s="25"/>
      <c r="B454" s="24" t="s">
        <v>846</v>
      </c>
      <c r="C454" s="24" t="s">
        <v>847</v>
      </c>
      <c r="D454" s="26" t="s">
        <v>848</v>
      </c>
      <c r="E454" s="28">
        <f>90%</f>
        <v>0.9</v>
      </c>
      <c r="F454" s="28">
        <v>0.95</v>
      </c>
      <c r="G454" s="12">
        <v>10</v>
      </c>
      <c r="H454" s="12">
        <v>10</v>
      </c>
      <c r="I454" s="12"/>
      <c r="J454" s="12"/>
      <c r="K454" s="12"/>
    </row>
    <row r="455" s="1" customFormat="1" spans="1:11">
      <c r="A455" s="25"/>
      <c r="B455" s="25"/>
      <c r="C455" s="25"/>
      <c r="D455" s="26"/>
      <c r="E455" s="12"/>
      <c r="F455" s="12"/>
      <c r="G455" s="12"/>
      <c r="H455" s="12"/>
      <c r="I455" s="12"/>
      <c r="J455" s="12"/>
      <c r="K455" s="12"/>
    </row>
    <row r="456" s="1" customFormat="1" spans="1:11">
      <c r="A456" s="34"/>
      <c r="B456" s="34"/>
      <c r="C456" s="34"/>
      <c r="D456" s="26"/>
      <c r="E456" s="28"/>
      <c r="F456" s="28"/>
      <c r="G456" s="12"/>
      <c r="H456" s="12"/>
      <c r="I456" s="12"/>
      <c r="J456" s="12"/>
      <c r="K456" s="12"/>
    </row>
    <row r="457" s="1" customFormat="1" spans="1:11">
      <c r="A457" s="8" t="s">
        <v>850</v>
      </c>
      <c r="B457" s="8"/>
      <c r="C457" s="8"/>
      <c r="D457" s="8"/>
      <c r="E457" s="8"/>
      <c r="F457" s="8"/>
      <c r="G457" s="29">
        <f>H450+H452+H453+H454+H456+H451</f>
        <v>99</v>
      </c>
      <c r="H457" s="29"/>
      <c r="I457" s="29"/>
      <c r="J457" s="29"/>
      <c r="K457" s="29"/>
    </row>
    <row r="458" s="1" customFormat="1" ht="25.5" spans="1:11">
      <c r="A458" s="30" t="s">
        <v>851</v>
      </c>
      <c r="B458" s="31" t="s">
        <v>852</v>
      </c>
      <c r="C458" s="32">
        <f>G457+K442</f>
        <v>109</v>
      </c>
      <c r="D458" s="31"/>
      <c r="E458" s="31" t="s">
        <v>853</v>
      </c>
      <c r="F458" s="31" t="s">
        <v>859</v>
      </c>
      <c r="G458" s="31"/>
      <c r="H458" s="31"/>
      <c r="I458" s="31"/>
      <c r="J458" s="31"/>
      <c r="K458" s="40"/>
    </row>
    <row r="460" s="1" customFormat="1" spans="1:11">
      <c r="A460" s="8" t="s">
        <v>813</v>
      </c>
      <c r="B460" s="8"/>
      <c r="C460" s="8"/>
      <c r="D460" s="9" t="s">
        <v>740</v>
      </c>
      <c r="E460" s="10"/>
      <c r="F460" s="10"/>
      <c r="G460" s="10"/>
      <c r="H460" s="10"/>
      <c r="I460" s="10"/>
      <c r="J460" s="10"/>
      <c r="K460" s="10"/>
    </row>
    <row r="461" s="1" customFormat="1" spans="1:11">
      <c r="A461" s="8" t="s">
        <v>815</v>
      </c>
      <c r="B461" s="8"/>
      <c r="C461" s="8"/>
      <c r="D461" s="11"/>
      <c r="E461" s="12"/>
      <c r="F461" s="8" t="s">
        <v>816</v>
      </c>
      <c r="G461" s="11" t="s">
        <v>817</v>
      </c>
      <c r="H461" s="12"/>
      <c r="I461" s="12"/>
      <c r="J461" s="12"/>
      <c r="K461" s="12"/>
    </row>
    <row r="462" s="1" customFormat="1" ht="25.5" spans="1:11">
      <c r="A462" s="13" t="s">
        <v>818</v>
      </c>
      <c r="B462" s="14"/>
      <c r="C462" s="15"/>
      <c r="D462" s="8" t="s">
        <v>819</v>
      </c>
      <c r="E462" s="8" t="s">
        <v>820</v>
      </c>
      <c r="F462" s="8" t="s">
        <v>821</v>
      </c>
      <c r="G462" s="8" t="s">
        <v>822</v>
      </c>
      <c r="H462" s="8"/>
      <c r="I462" s="8" t="s">
        <v>823</v>
      </c>
      <c r="J462" s="8" t="s">
        <v>824</v>
      </c>
      <c r="K462" s="8" t="s">
        <v>825</v>
      </c>
    </row>
    <row r="463" s="1" customFormat="1" spans="1:11">
      <c r="A463" s="16"/>
      <c r="B463" s="17"/>
      <c r="C463" s="18"/>
      <c r="D463" s="8" t="s">
        <v>826</v>
      </c>
      <c r="E463" s="12">
        <f>E464+E467</f>
        <v>100</v>
      </c>
      <c r="F463" s="12">
        <f>F464+F467</f>
        <v>100</v>
      </c>
      <c r="G463" s="12">
        <v>100</v>
      </c>
      <c r="H463" s="12"/>
      <c r="I463" s="12">
        <v>10</v>
      </c>
      <c r="J463" s="28">
        <v>1</v>
      </c>
      <c r="K463" s="29">
        <v>10</v>
      </c>
    </row>
    <row r="464" s="1" customFormat="1" spans="1:11">
      <c r="A464" s="16"/>
      <c r="B464" s="17"/>
      <c r="C464" s="18"/>
      <c r="D464" s="8" t="s">
        <v>728</v>
      </c>
      <c r="E464" s="12">
        <v>100</v>
      </c>
      <c r="F464" s="12">
        <v>100</v>
      </c>
      <c r="G464" s="12">
        <v>100</v>
      </c>
      <c r="H464" s="12"/>
      <c r="I464" s="12" t="s">
        <v>616</v>
      </c>
      <c r="J464" s="12" t="s">
        <v>616</v>
      </c>
      <c r="K464" s="12" t="s">
        <v>616</v>
      </c>
    </row>
    <row r="465" s="1" customFormat="1" spans="1:11">
      <c r="A465" s="16"/>
      <c r="B465" s="17"/>
      <c r="C465" s="18"/>
      <c r="D465" s="20" t="s">
        <v>827</v>
      </c>
      <c r="E465" s="12">
        <v>100</v>
      </c>
      <c r="F465" s="12">
        <v>100</v>
      </c>
      <c r="G465" s="12">
        <v>100</v>
      </c>
      <c r="H465" s="12"/>
      <c r="I465" s="12" t="s">
        <v>616</v>
      </c>
      <c r="J465" s="12" t="s">
        <v>616</v>
      </c>
      <c r="K465" s="12" t="s">
        <v>616</v>
      </c>
    </row>
    <row r="466" s="1" customFormat="1" spans="1:11">
      <c r="A466" s="16"/>
      <c r="B466" s="17"/>
      <c r="C466" s="18"/>
      <c r="D466" s="20" t="s">
        <v>828</v>
      </c>
      <c r="E466" s="12"/>
      <c r="F466" s="12"/>
      <c r="G466" s="12"/>
      <c r="H466" s="12"/>
      <c r="I466" s="12" t="s">
        <v>616</v>
      </c>
      <c r="J466" s="12" t="s">
        <v>616</v>
      </c>
      <c r="K466" s="12" t="s">
        <v>616</v>
      </c>
    </row>
    <row r="467" s="1" customFormat="1" spans="1:11">
      <c r="A467" s="21"/>
      <c r="B467" s="22"/>
      <c r="C467" s="23"/>
      <c r="D467" s="8" t="s">
        <v>729</v>
      </c>
      <c r="E467" s="12"/>
      <c r="F467" s="12"/>
      <c r="G467" s="12"/>
      <c r="H467" s="12"/>
      <c r="I467" s="12" t="s">
        <v>616</v>
      </c>
      <c r="J467" s="12" t="s">
        <v>616</v>
      </c>
      <c r="K467" s="12" t="s">
        <v>616</v>
      </c>
    </row>
    <row r="468" s="1" customFormat="1" spans="1:11">
      <c r="A468" s="8" t="s">
        <v>829</v>
      </c>
      <c r="B468" s="8" t="s">
        <v>830</v>
      </c>
      <c r="C468" s="8"/>
      <c r="D468" s="8"/>
      <c r="E468" s="8"/>
      <c r="F468" s="8" t="s">
        <v>713</v>
      </c>
      <c r="G468" s="8"/>
      <c r="H468" s="8"/>
      <c r="I468" s="8"/>
      <c r="J468" s="8"/>
      <c r="K468" s="8"/>
    </row>
    <row r="469" s="1" customFormat="1" ht="45" customHeight="1" spans="1:11">
      <c r="A469" s="8"/>
      <c r="B469" s="11" t="s">
        <v>1082</v>
      </c>
      <c r="C469" s="12"/>
      <c r="D469" s="12"/>
      <c r="E469" s="12"/>
      <c r="F469" s="11" t="s">
        <v>1083</v>
      </c>
      <c r="G469" s="12"/>
      <c r="H469" s="12"/>
      <c r="I469" s="12"/>
      <c r="J469" s="12"/>
      <c r="K469" s="12"/>
    </row>
    <row r="470" s="1" customFormat="1" spans="1:11">
      <c r="A470" s="24" t="s">
        <v>832</v>
      </c>
      <c r="B470" s="8" t="s">
        <v>745</v>
      </c>
      <c r="C470" s="8" t="s">
        <v>746</v>
      </c>
      <c r="D470" s="8" t="s">
        <v>747</v>
      </c>
      <c r="E470" s="8" t="s">
        <v>833</v>
      </c>
      <c r="F470" s="8" t="s">
        <v>834</v>
      </c>
      <c r="G470" s="8" t="s">
        <v>823</v>
      </c>
      <c r="H470" s="8" t="s">
        <v>835</v>
      </c>
      <c r="I470" s="8" t="s">
        <v>836</v>
      </c>
      <c r="J470" s="8"/>
      <c r="K470" s="8"/>
    </row>
    <row r="471" s="1" customFormat="1" spans="1:11">
      <c r="A471" s="25"/>
      <c r="B471" s="8"/>
      <c r="C471" s="24" t="s">
        <v>837</v>
      </c>
      <c r="D471" s="8" t="s">
        <v>996</v>
      </c>
      <c r="E471" s="8" t="s">
        <v>1084</v>
      </c>
      <c r="F471" s="8" t="s">
        <v>1085</v>
      </c>
      <c r="G471" s="8">
        <v>15</v>
      </c>
      <c r="H471" s="8">
        <v>15</v>
      </c>
      <c r="I471" s="8"/>
      <c r="J471" s="8"/>
      <c r="K471" s="8"/>
    </row>
    <row r="472" s="1" customFormat="1" spans="1:11">
      <c r="A472" s="25"/>
      <c r="B472" s="8"/>
      <c r="C472" s="25"/>
      <c r="D472" s="8" t="s">
        <v>1086</v>
      </c>
      <c r="E472" s="8" t="s">
        <v>1087</v>
      </c>
      <c r="F472" s="8" t="s">
        <v>1088</v>
      </c>
      <c r="G472" s="8">
        <v>15</v>
      </c>
      <c r="H472" s="8">
        <v>15</v>
      </c>
      <c r="I472" s="8"/>
      <c r="J472" s="8"/>
      <c r="K472" s="8"/>
    </row>
    <row r="473" s="1" customFormat="1" spans="1:11">
      <c r="A473" s="25"/>
      <c r="B473" s="11" t="s">
        <v>856</v>
      </c>
      <c r="C473" s="34"/>
      <c r="D473" s="26" t="s">
        <v>1089</v>
      </c>
      <c r="E473" s="11" t="s">
        <v>1090</v>
      </c>
      <c r="F473" s="12" t="s">
        <v>1091</v>
      </c>
      <c r="G473" s="12">
        <v>15</v>
      </c>
      <c r="H473" s="12">
        <v>15</v>
      </c>
      <c r="I473" s="12"/>
      <c r="J473" s="12"/>
      <c r="K473" s="12"/>
    </row>
    <row r="474" s="1" customFormat="1" ht="25.5" spans="1:11">
      <c r="A474" s="25"/>
      <c r="B474" s="12"/>
      <c r="C474" s="8" t="s">
        <v>858</v>
      </c>
      <c r="D474" s="26" t="s">
        <v>1092</v>
      </c>
      <c r="E474" s="28">
        <f>100%</f>
        <v>1</v>
      </c>
      <c r="F474" s="28">
        <v>1</v>
      </c>
      <c r="G474" s="12">
        <v>5</v>
      </c>
      <c r="H474" s="12">
        <v>5</v>
      </c>
      <c r="I474" s="12"/>
      <c r="J474" s="12"/>
      <c r="K474" s="12"/>
    </row>
    <row r="475" s="1" customFormat="1" ht="25.5" spans="1:11">
      <c r="A475" s="25"/>
      <c r="B475" s="8" t="s">
        <v>842</v>
      </c>
      <c r="C475" s="8" t="s">
        <v>843</v>
      </c>
      <c r="D475" s="26" t="s">
        <v>1093</v>
      </c>
      <c r="E475" s="27">
        <v>1</v>
      </c>
      <c r="F475" s="27">
        <v>1</v>
      </c>
      <c r="G475" s="12">
        <v>30</v>
      </c>
      <c r="H475" s="12">
        <v>30</v>
      </c>
      <c r="I475" s="12"/>
      <c r="J475" s="12"/>
      <c r="K475" s="12"/>
    </row>
    <row r="476" s="1" customFormat="1" spans="1:11">
      <c r="A476" s="25"/>
      <c r="B476" s="24" t="s">
        <v>846</v>
      </c>
      <c r="C476" s="24" t="s">
        <v>847</v>
      </c>
      <c r="D476" s="26" t="s">
        <v>848</v>
      </c>
      <c r="E476" s="28">
        <f>95%</f>
        <v>0.95</v>
      </c>
      <c r="F476" s="28">
        <v>0.95</v>
      </c>
      <c r="G476" s="12">
        <v>10</v>
      </c>
      <c r="H476" s="12">
        <v>10</v>
      </c>
      <c r="I476" s="12"/>
      <c r="J476" s="12"/>
      <c r="K476" s="12"/>
    </row>
    <row r="477" s="1" customFormat="1" spans="1:11">
      <c r="A477" s="25"/>
      <c r="B477" s="25"/>
      <c r="C477" s="25"/>
      <c r="D477" s="26"/>
      <c r="E477" s="12"/>
      <c r="F477" s="12"/>
      <c r="G477" s="12"/>
      <c r="H477" s="12"/>
      <c r="I477" s="12"/>
      <c r="J477" s="12"/>
      <c r="K477" s="12"/>
    </row>
    <row r="478" s="1" customFormat="1" spans="1:11">
      <c r="A478" s="34"/>
      <c r="B478" s="34"/>
      <c r="C478" s="34"/>
      <c r="D478" s="26"/>
      <c r="E478" s="28"/>
      <c r="F478" s="28"/>
      <c r="G478" s="12"/>
      <c r="H478" s="12"/>
      <c r="I478" s="12"/>
      <c r="J478" s="12"/>
      <c r="K478" s="12"/>
    </row>
    <row r="479" s="1" customFormat="1" spans="1:11">
      <c r="A479" s="8" t="s">
        <v>850</v>
      </c>
      <c r="B479" s="8"/>
      <c r="C479" s="8"/>
      <c r="D479" s="8"/>
      <c r="E479" s="8"/>
      <c r="F479" s="8"/>
      <c r="G479" s="29">
        <f>H473+H474+H475+H476+H478+H471+H472</f>
        <v>90</v>
      </c>
      <c r="H479" s="29"/>
      <c r="I479" s="29"/>
      <c r="J479" s="29"/>
      <c r="K479" s="29"/>
    </row>
    <row r="480" s="1" customFormat="1" ht="25.5" spans="1:11">
      <c r="A480" s="30" t="s">
        <v>851</v>
      </c>
      <c r="B480" s="31" t="s">
        <v>852</v>
      </c>
      <c r="C480" s="32">
        <f>G479+K463</f>
        <v>100</v>
      </c>
      <c r="D480" s="31"/>
      <c r="E480" s="31" t="s">
        <v>853</v>
      </c>
      <c r="F480" s="31" t="s">
        <v>859</v>
      </c>
      <c r="G480" s="31"/>
      <c r="H480" s="31"/>
      <c r="I480" s="31"/>
      <c r="J480" s="31"/>
      <c r="K480" s="40"/>
    </row>
    <row r="482" s="1" customFormat="1" spans="1:11">
      <c r="A482" s="8" t="s">
        <v>813</v>
      </c>
      <c r="B482" s="8"/>
      <c r="C482" s="8"/>
      <c r="D482" s="9" t="s">
        <v>742</v>
      </c>
      <c r="E482" s="10"/>
      <c r="F482" s="10"/>
      <c r="G482" s="10"/>
      <c r="H482" s="10"/>
      <c r="I482" s="10"/>
      <c r="J482" s="10"/>
      <c r="K482" s="10"/>
    </row>
    <row r="483" s="1" customFormat="1" spans="1:11">
      <c r="A483" s="8" t="s">
        <v>815</v>
      </c>
      <c r="B483" s="8"/>
      <c r="C483" s="8"/>
      <c r="D483" s="11"/>
      <c r="E483" s="12"/>
      <c r="F483" s="8" t="s">
        <v>816</v>
      </c>
      <c r="G483" s="11" t="s">
        <v>817</v>
      </c>
      <c r="H483" s="12"/>
      <c r="I483" s="12"/>
      <c r="J483" s="12"/>
      <c r="K483" s="12"/>
    </row>
    <row r="484" s="1" customFormat="1" ht="25.5" spans="1:11">
      <c r="A484" s="13" t="s">
        <v>818</v>
      </c>
      <c r="B484" s="14"/>
      <c r="C484" s="15"/>
      <c r="D484" s="8" t="s">
        <v>819</v>
      </c>
      <c r="E484" s="8" t="s">
        <v>820</v>
      </c>
      <c r="F484" s="8" t="s">
        <v>821</v>
      </c>
      <c r="G484" s="8" t="s">
        <v>822</v>
      </c>
      <c r="H484" s="8"/>
      <c r="I484" s="8" t="s">
        <v>823</v>
      </c>
      <c r="J484" s="8" t="s">
        <v>824</v>
      </c>
      <c r="K484" s="8" t="s">
        <v>825</v>
      </c>
    </row>
    <row r="485" s="1" customFormat="1" spans="1:11">
      <c r="A485" s="16"/>
      <c r="B485" s="17"/>
      <c r="C485" s="18"/>
      <c r="D485" s="8" t="s">
        <v>826</v>
      </c>
      <c r="E485" s="12">
        <f>E486+E489</f>
        <v>130</v>
      </c>
      <c r="F485" s="12">
        <f>F486+F489</f>
        <v>130</v>
      </c>
      <c r="G485" s="12">
        <v>130</v>
      </c>
      <c r="H485" s="12"/>
      <c r="I485" s="12">
        <v>10</v>
      </c>
      <c r="J485" s="28">
        <v>1</v>
      </c>
      <c r="K485" s="29">
        <v>10</v>
      </c>
    </row>
    <row r="486" s="1" customFormat="1" spans="1:11">
      <c r="A486" s="16"/>
      <c r="B486" s="17"/>
      <c r="C486" s="18"/>
      <c r="D486" s="8" t="s">
        <v>728</v>
      </c>
      <c r="E486" s="12">
        <v>130</v>
      </c>
      <c r="F486" s="12">
        <v>130</v>
      </c>
      <c r="G486" s="12">
        <v>130</v>
      </c>
      <c r="H486" s="12"/>
      <c r="I486" s="12" t="s">
        <v>616</v>
      </c>
      <c r="J486" s="12" t="s">
        <v>616</v>
      </c>
      <c r="K486" s="12" t="s">
        <v>616</v>
      </c>
    </row>
    <row r="487" s="1" customFormat="1" spans="1:11">
      <c r="A487" s="16"/>
      <c r="B487" s="17"/>
      <c r="C487" s="18"/>
      <c r="D487" s="20" t="s">
        <v>827</v>
      </c>
      <c r="E487" s="12">
        <v>130</v>
      </c>
      <c r="F487" s="12">
        <v>130</v>
      </c>
      <c r="G487" s="12">
        <v>130</v>
      </c>
      <c r="H487" s="12"/>
      <c r="I487" s="12" t="s">
        <v>616</v>
      </c>
      <c r="J487" s="12" t="s">
        <v>616</v>
      </c>
      <c r="K487" s="12" t="s">
        <v>616</v>
      </c>
    </row>
    <row r="488" s="1" customFormat="1" spans="1:11">
      <c r="A488" s="16"/>
      <c r="B488" s="17"/>
      <c r="C488" s="18"/>
      <c r="D488" s="20" t="s">
        <v>828</v>
      </c>
      <c r="E488" s="12"/>
      <c r="F488" s="12"/>
      <c r="G488" s="12"/>
      <c r="H488" s="12"/>
      <c r="I488" s="12" t="s">
        <v>616</v>
      </c>
      <c r="J488" s="12" t="s">
        <v>616</v>
      </c>
      <c r="K488" s="12" t="s">
        <v>616</v>
      </c>
    </row>
    <row r="489" s="1" customFormat="1" spans="1:11">
      <c r="A489" s="21"/>
      <c r="B489" s="22"/>
      <c r="C489" s="23"/>
      <c r="D489" s="8" t="s">
        <v>729</v>
      </c>
      <c r="E489" s="12"/>
      <c r="F489" s="12"/>
      <c r="G489" s="12"/>
      <c r="H489" s="12"/>
      <c r="I489" s="12" t="s">
        <v>616</v>
      </c>
      <c r="J489" s="12" t="s">
        <v>616</v>
      </c>
      <c r="K489" s="12"/>
    </row>
    <row r="490" s="1" customFormat="1" spans="1:11">
      <c r="A490" s="8" t="s">
        <v>829</v>
      </c>
      <c r="B490" s="8" t="s">
        <v>830</v>
      </c>
      <c r="C490" s="8"/>
      <c r="D490" s="8"/>
      <c r="E490" s="8"/>
      <c r="F490" s="8" t="s">
        <v>713</v>
      </c>
      <c r="G490" s="8"/>
      <c r="H490" s="8"/>
      <c r="I490" s="8"/>
      <c r="J490" s="8"/>
      <c r="K490" s="8"/>
    </row>
    <row r="491" s="1" customFormat="1" ht="37" customHeight="1" spans="1:11">
      <c r="A491" s="8"/>
      <c r="B491" s="11" t="s">
        <v>1094</v>
      </c>
      <c r="C491" s="12"/>
      <c r="D491" s="12"/>
      <c r="E491" s="12"/>
      <c r="F491" s="11" t="s">
        <v>1095</v>
      </c>
      <c r="G491" s="12"/>
      <c r="H491" s="12"/>
      <c r="I491" s="12"/>
      <c r="J491" s="12"/>
      <c r="K491" s="12"/>
    </row>
    <row r="492" s="1" customFormat="1" spans="1:11">
      <c r="A492" s="24" t="s">
        <v>832</v>
      </c>
      <c r="B492" s="8" t="s">
        <v>745</v>
      </c>
      <c r="C492" s="8" t="s">
        <v>746</v>
      </c>
      <c r="D492" s="8" t="s">
        <v>747</v>
      </c>
      <c r="E492" s="8" t="s">
        <v>833</v>
      </c>
      <c r="F492" s="8" t="s">
        <v>834</v>
      </c>
      <c r="G492" s="8" t="s">
        <v>823</v>
      </c>
      <c r="H492" s="8" t="s">
        <v>835</v>
      </c>
      <c r="I492" s="8" t="s">
        <v>836</v>
      </c>
      <c r="J492" s="8"/>
      <c r="K492" s="8"/>
    </row>
    <row r="493" s="1" customFormat="1" spans="1:11">
      <c r="A493" s="25"/>
      <c r="B493" s="51" t="s">
        <v>856</v>
      </c>
      <c r="C493" s="24" t="s">
        <v>837</v>
      </c>
      <c r="D493" s="8" t="s">
        <v>1096</v>
      </c>
      <c r="E493" s="8" t="s">
        <v>1097</v>
      </c>
      <c r="F493" s="8" t="s">
        <v>1098</v>
      </c>
      <c r="G493" s="8">
        <v>15</v>
      </c>
      <c r="H493" s="8">
        <v>15</v>
      </c>
      <c r="I493" s="8"/>
      <c r="J493" s="8"/>
      <c r="K493" s="8"/>
    </row>
    <row r="494" s="1" customFormat="1" spans="1:11">
      <c r="A494" s="25"/>
      <c r="B494" s="52"/>
      <c r="C494" s="25"/>
      <c r="D494" s="8" t="s">
        <v>1099</v>
      </c>
      <c r="E494" s="8" t="s">
        <v>1100</v>
      </c>
      <c r="F494" s="8" t="s">
        <v>1101</v>
      </c>
      <c r="G494" s="8">
        <v>15</v>
      </c>
      <c r="H494" s="8">
        <v>15</v>
      </c>
      <c r="I494" s="8"/>
      <c r="J494" s="8"/>
      <c r="K494" s="8"/>
    </row>
    <row r="495" s="1" customFormat="1" spans="1:11">
      <c r="A495" s="25"/>
      <c r="B495" s="52"/>
      <c r="C495" s="34"/>
      <c r="D495" s="26" t="s">
        <v>1102</v>
      </c>
      <c r="E495" s="11" t="s">
        <v>1103</v>
      </c>
      <c r="F495" s="12" t="s">
        <v>1104</v>
      </c>
      <c r="G495" s="12">
        <v>15</v>
      </c>
      <c r="H495" s="12">
        <v>15</v>
      </c>
      <c r="I495" s="12"/>
      <c r="J495" s="12"/>
      <c r="K495" s="12"/>
    </row>
    <row r="496" s="1" customFormat="1" ht="25.5" spans="1:11">
      <c r="A496" s="25"/>
      <c r="B496" s="53"/>
      <c r="C496" s="8" t="s">
        <v>858</v>
      </c>
      <c r="D496" s="26" t="s">
        <v>986</v>
      </c>
      <c r="E496" s="28">
        <f>100%</f>
        <v>1</v>
      </c>
      <c r="F496" s="28">
        <v>1</v>
      </c>
      <c r="G496" s="12">
        <v>5</v>
      </c>
      <c r="H496" s="12">
        <v>5</v>
      </c>
      <c r="I496" s="12"/>
      <c r="J496" s="12"/>
      <c r="K496" s="12"/>
    </row>
    <row r="497" s="1" customFormat="1" spans="1:11">
      <c r="A497" s="25"/>
      <c r="B497" s="25" t="s">
        <v>842</v>
      </c>
      <c r="C497" s="8" t="s">
        <v>784</v>
      </c>
      <c r="D497" s="26" t="s">
        <v>1105</v>
      </c>
      <c r="E497" s="28">
        <f>5%</f>
        <v>0.05</v>
      </c>
      <c r="F497" s="28">
        <v>0.02</v>
      </c>
      <c r="G497" s="12">
        <v>15</v>
      </c>
      <c r="H497" s="12">
        <v>15</v>
      </c>
      <c r="I497" s="12"/>
      <c r="J497" s="12"/>
      <c r="K497" s="12"/>
    </row>
    <row r="498" s="1" customFormat="1" spans="1:11">
      <c r="A498" s="25"/>
      <c r="B498" s="34"/>
      <c r="C498" s="8" t="s">
        <v>843</v>
      </c>
      <c r="D498" s="26" t="s">
        <v>1106</v>
      </c>
      <c r="E498" s="27">
        <v>1</v>
      </c>
      <c r="F498" s="27">
        <v>1</v>
      </c>
      <c r="G498" s="12">
        <v>15</v>
      </c>
      <c r="H498" s="12">
        <v>6</v>
      </c>
      <c r="I498" s="12"/>
      <c r="J498" s="12"/>
      <c r="K498" s="12"/>
    </row>
    <row r="499" s="1" customFormat="1" spans="1:11">
      <c r="A499" s="25"/>
      <c r="B499" s="24" t="s">
        <v>846</v>
      </c>
      <c r="C499" s="24" t="s">
        <v>847</v>
      </c>
      <c r="D499" s="26" t="s">
        <v>848</v>
      </c>
      <c r="E499" s="28">
        <f>90%</f>
        <v>0.9</v>
      </c>
      <c r="F499" s="28">
        <v>0.9</v>
      </c>
      <c r="G499" s="12">
        <v>10</v>
      </c>
      <c r="H499" s="12">
        <v>10</v>
      </c>
      <c r="I499" s="12"/>
      <c r="J499" s="12"/>
      <c r="K499" s="12"/>
    </row>
    <row r="500" s="1" customFormat="1" spans="1:11">
      <c r="A500" s="25"/>
      <c r="B500" s="25"/>
      <c r="C500" s="25"/>
      <c r="D500" s="26"/>
      <c r="E500" s="12"/>
      <c r="F500" s="12"/>
      <c r="G500" s="12"/>
      <c r="H500" s="12"/>
      <c r="I500" s="12"/>
      <c r="J500" s="12"/>
      <c r="K500" s="12"/>
    </row>
    <row r="501" s="1" customFormat="1" spans="1:11">
      <c r="A501" s="34"/>
      <c r="B501" s="34"/>
      <c r="C501" s="34"/>
      <c r="D501" s="26"/>
      <c r="E501" s="28"/>
      <c r="F501" s="28"/>
      <c r="G501" s="12"/>
      <c r="H501" s="12"/>
      <c r="I501" s="12"/>
      <c r="J501" s="12"/>
      <c r="K501" s="12"/>
    </row>
    <row r="502" s="1" customFormat="1" spans="1:11">
      <c r="A502" s="8" t="s">
        <v>850</v>
      </c>
      <c r="B502" s="8"/>
      <c r="C502" s="8"/>
      <c r="D502" s="8"/>
      <c r="E502" s="8"/>
      <c r="F502" s="8"/>
      <c r="G502" s="29">
        <f>H495+H496+H498+H499+H501+H493+H494+H497</f>
        <v>81</v>
      </c>
      <c r="H502" s="29"/>
      <c r="I502" s="29"/>
      <c r="J502" s="29"/>
      <c r="K502" s="29"/>
    </row>
    <row r="503" s="1" customFormat="1" ht="25.5" spans="1:11">
      <c r="A503" s="30" t="s">
        <v>851</v>
      </c>
      <c r="B503" s="31" t="s">
        <v>852</v>
      </c>
      <c r="C503" s="32">
        <f>G502+K485</f>
        <v>91</v>
      </c>
      <c r="D503" s="31"/>
      <c r="E503" s="31" t="s">
        <v>853</v>
      </c>
      <c r="F503" s="31" t="s">
        <v>859</v>
      </c>
      <c r="G503" s="31"/>
      <c r="H503" s="31"/>
      <c r="I503" s="31"/>
      <c r="J503" s="31"/>
      <c r="K503" s="40"/>
    </row>
    <row r="506" s="1" customFormat="1" spans="1:11">
      <c r="A506" s="8" t="s">
        <v>813</v>
      </c>
      <c r="B506" s="8"/>
      <c r="C506" s="8"/>
      <c r="D506" s="9" t="s">
        <v>738</v>
      </c>
      <c r="E506" s="10"/>
      <c r="F506" s="10"/>
      <c r="G506" s="10"/>
      <c r="H506" s="10"/>
      <c r="I506" s="10"/>
      <c r="J506" s="10"/>
      <c r="K506" s="10"/>
    </row>
    <row r="507" s="1" customFormat="1" spans="1:11">
      <c r="A507" s="8" t="s">
        <v>815</v>
      </c>
      <c r="B507" s="8"/>
      <c r="C507" s="8"/>
      <c r="D507" s="11"/>
      <c r="E507" s="12"/>
      <c r="F507" s="8" t="s">
        <v>816</v>
      </c>
      <c r="G507" s="11" t="s">
        <v>817</v>
      </c>
      <c r="H507" s="12"/>
      <c r="I507" s="12"/>
      <c r="J507" s="12"/>
      <c r="K507" s="12"/>
    </row>
    <row r="508" s="1" customFormat="1" ht="25.5" spans="1:11">
      <c r="A508" s="13" t="s">
        <v>818</v>
      </c>
      <c r="B508" s="14"/>
      <c r="C508" s="15"/>
      <c r="D508" s="8" t="s">
        <v>819</v>
      </c>
      <c r="E508" s="8" t="s">
        <v>820</v>
      </c>
      <c r="F508" s="8" t="s">
        <v>821</v>
      </c>
      <c r="G508" s="8" t="s">
        <v>822</v>
      </c>
      <c r="H508" s="8"/>
      <c r="I508" s="8" t="s">
        <v>823</v>
      </c>
      <c r="J508" s="8" t="s">
        <v>824</v>
      </c>
      <c r="K508" s="8" t="s">
        <v>825</v>
      </c>
    </row>
    <row r="509" s="1" customFormat="1" spans="1:11">
      <c r="A509" s="16"/>
      <c r="B509" s="17"/>
      <c r="C509" s="18"/>
      <c r="D509" s="8" t="s">
        <v>826</v>
      </c>
      <c r="E509" s="12">
        <f>E510+E513</f>
        <v>290</v>
      </c>
      <c r="F509" s="12">
        <f>F510+F513</f>
        <v>290</v>
      </c>
      <c r="G509" s="12">
        <v>290</v>
      </c>
      <c r="H509" s="12"/>
      <c r="I509" s="12">
        <v>10</v>
      </c>
      <c r="J509" s="28">
        <v>1</v>
      </c>
      <c r="K509" s="29">
        <v>10</v>
      </c>
    </row>
    <row r="510" s="1" customFormat="1" spans="1:11">
      <c r="A510" s="16"/>
      <c r="B510" s="17"/>
      <c r="C510" s="18"/>
      <c r="D510" s="8" t="s">
        <v>728</v>
      </c>
      <c r="E510" s="12">
        <v>290</v>
      </c>
      <c r="F510" s="12">
        <v>290</v>
      </c>
      <c r="G510" s="12">
        <v>290</v>
      </c>
      <c r="H510" s="12"/>
      <c r="I510" s="12" t="s">
        <v>616</v>
      </c>
      <c r="J510" s="12" t="s">
        <v>616</v>
      </c>
      <c r="K510" s="12" t="s">
        <v>616</v>
      </c>
    </row>
    <row r="511" s="1" customFormat="1" spans="1:11">
      <c r="A511" s="16"/>
      <c r="B511" s="17"/>
      <c r="C511" s="18"/>
      <c r="D511" s="20" t="s">
        <v>827</v>
      </c>
      <c r="E511" s="12">
        <v>290</v>
      </c>
      <c r="F511" s="12">
        <v>290</v>
      </c>
      <c r="G511" s="12">
        <v>290</v>
      </c>
      <c r="H511" s="12"/>
      <c r="I511" s="12" t="s">
        <v>616</v>
      </c>
      <c r="J511" s="12" t="s">
        <v>616</v>
      </c>
      <c r="K511" s="12" t="s">
        <v>616</v>
      </c>
    </row>
    <row r="512" s="1" customFormat="1" spans="1:11">
      <c r="A512" s="16"/>
      <c r="B512" s="17"/>
      <c r="C512" s="18"/>
      <c r="D512" s="20" t="s">
        <v>828</v>
      </c>
      <c r="E512" s="12"/>
      <c r="F512" s="12"/>
      <c r="G512" s="12"/>
      <c r="H512" s="12"/>
      <c r="I512" s="12" t="s">
        <v>616</v>
      </c>
      <c r="J512" s="12" t="s">
        <v>616</v>
      </c>
      <c r="K512" s="12" t="s">
        <v>616</v>
      </c>
    </row>
    <row r="513" s="1" customFormat="1" spans="1:11">
      <c r="A513" s="21"/>
      <c r="B513" s="22"/>
      <c r="C513" s="23"/>
      <c r="D513" s="8" t="s">
        <v>729</v>
      </c>
      <c r="E513" s="12"/>
      <c r="F513" s="12"/>
      <c r="G513" s="12"/>
      <c r="H513" s="12"/>
      <c r="I513" s="12" t="s">
        <v>616</v>
      </c>
      <c r="J513" s="12" t="s">
        <v>616</v>
      </c>
      <c r="K513" s="12" t="s">
        <v>616</v>
      </c>
    </row>
    <row r="514" s="1" customFormat="1" spans="1:11">
      <c r="A514" s="8" t="s">
        <v>829</v>
      </c>
      <c r="B514" s="8" t="s">
        <v>830</v>
      </c>
      <c r="C514" s="8"/>
      <c r="D514" s="8"/>
      <c r="E514" s="8"/>
      <c r="F514" s="8" t="s">
        <v>713</v>
      </c>
      <c r="G514" s="8"/>
      <c r="H514" s="8"/>
      <c r="I514" s="8"/>
      <c r="J514" s="8"/>
      <c r="K514" s="8"/>
    </row>
    <row r="515" s="1" customFormat="1" ht="39" customHeight="1" spans="1:11">
      <c r="A515" s="8"/>
      <c r="B515" s="11" t="s">
        <v>1107</v>
      </c>
      <c r="C515" s="12"/>
      <c r="D515" s="12"/>
      <c r="E515" s="12"/>
      <c r="F515" s="11" t="s">
        <v>739</v>
      </c>
      <c r="G515" s="12"/>
      <c r="H515" s="12"/>
      <c r="I515" s="12"/>
      <c r="J515" s="12"/>
      <c r="K515" s="12"/>
    </row>
    <row r="516" s="1" customFormat="1" spans="1:11">
      <c r="A516" s="24" t="s">
        <v>832</v>
      </c>
      <c r="B516" s="8" t="s">
        <v>745</v>
      </c>
      <c r="C516" s="8" t="s">
        <v>746</v>
      </c>
      <c r="D516" s="8" t="s">
        <v>747</v>
      </c>
      <c r="E516" s="8" t="s">
        <v>833</v>
      </c>
      <c r="F516" s="8" t="s">
        <v>834</v>
      </c>
      <c r="G516" s="8" t="s">
        <v>823</v>
      </c>
      <c r="H516" s="8" t="s">
        <v>835</v>
      </c>
      <c r="I516" s="8" t="s">
        <v>836</v>
      </c>
      <c r="J516" s="8"/>
      <c r="K516" s="8"/>
    </row>
    <row r="517" s="1" customFormat="1" spans="1:11">
      <c r="A517" s="25"/>
      <c r="B517" s="51" t="s">
        <v>856</v>
      </c>
      <c r="C517" s="24" t="s">
        <v>837</v>
      </c>
      <c r="D517" s="8" t="s">
        <v>996</v>
      </c>
      <c r="E517" s="235" t="s">
        <v>1108</v>
      </c>
      <c r="F517" s="8" t="s">
        <v>1109</v>
      </c>
      <c r="G517" s="8">
        <v>15</v>
      </c>
      <c r="H517" s="8">
        <v>15</v>
      </c>
      <c r="I517" s="8"/>
      <c r="J517" s="8"/>
      <c r="K517" s="8"/>
    </row>
    <row r="518" s="1" customFormat="1" spans="1:11">
      <c r="A518" s="25"/>
      <c r="B518" s="52"/>
      <c r="C518" s="34"/>
      <c r="D518" s="26" t="s">
        <v>1110</v>
      </c>
      <c r="E518" s="233" t="s">
        <v>1111</v>
      </c>
      <c r="F518" s="12" t="s">
        <v>1112</v>
      </c>
      <c r="G518" s="12">
        <v>15</v>
      </c>
      <c r="H518" s="12">
        <v>15</v>
      </c>
      <c r="I518" s="12"/>
      <c r="J518" s="12"/>
      <c r="K518" s="12"/>
    </row>
    <row r="519" s="1" customFormat="1" spans="1:11">
      <c r="A519" s="25"/>
      <c r="B519" s="53"/>
      <c r="C519" s="8" t="s">
        <v>858</v>
      </c>
      <c r="D519" s="26" t="s">
        <v>1113</v>
      </c>
      <c r="E519" s="28">
        <f>100%</f>
        <v>1</v>
      </c>
      <c r="F519" s="28">
        <v>1</v>
      </c>
      <c r="G519" s="12">
        <v>10</v>
      </c>
      <c r="H519" s="12">
        <v>10</v>
      </c>
      <c r="I519" s="12"/>
      <c r="J519" s="12"/>
      <c r="K519" s="12"/>
    </row>
    <row r="520" s="1" customFormat="1" spans="1:11">
      <c r="A520" s="25"/>
      <c r="B520" s="24" t="s">
        <v>842</v>
      </c>
      <c r="C520" s="8" t="s">
        <v>772</v>
      </c>
      <c r="D520" s="26" t="s">
        <v>1114</v>
      </c>
      <c r="E520" s="28">
        <f>100%</f>
        <v>1</v>
      </c>
      <c r="F520" s="28">
        <v>1</v>
      </c>
      <c r="G520" s="12">
        <v>10</v>
      </c>
      <c r="H520" s="12">
        <v>10</v>
      </c>
      <c r="I520" s="12"/>
      <c r="J520" s="12"/>
      <c r="K520" s="12"/>
    </row>
    <row r="521" s="1" customFormat="1" ht="25.5" spans="1:11">
      <c r="A521" s="25"/>
      <c r="B521" s="34"/>
      <c r="C521" s="8" t="s">
        <v>843</v>
      </c>
      <c r="D521" s="26" t="s">
        <v>1115</v>
      </c>
      <c r="E521" s="27">
        <v>0.05</v>
      </c>
      <c r="F521" s="27">
        <v>0.03</v>
      </c>
      <c r="G521" s="12">
        <v>15</v>
      </c>
      <c r="H521" s="12">
        <v>9</v>
      </c>
      <c r="I521" s="11" t="s">
        <v>1116</v>
      </c>
      <c r="J521" s="12"/>
      <c r="K521" s="12"/>
    </row>
    <row r="522" s="1" customFormat="1" spans="1:11">
      <c r="A522" s="25"/>
      <c r="B522" s="24"/>
      <c r="C522" s="24" t="s">
        <v>772</v>
      </c>
      <c r="D522" s="26" t="s">
        <v>1117</v>
      </c>
      <c r="E522" s="236" t="s">
        <v>1118</v>
      </c>
      <c r="F522" s="28" t="s">
        <v>1119</v>
      </c>
      <c r="G522" s="12">
        <v>15</v>
      </c>
      <c r="H522" s="12">
        <v>15</v>
      </c>
      <c r="I522" s="12"/>
      <c r="J522" s="12"/>
      <c r="K522" s="12"/>
    </row>
    <row r="523" s="1" customFormat="1" spans="1:11">
      <c r="A523" s="25"/>
      <c r="B523" s="24" t="s">
        <v>846</v>
      </c>
      <c r="C523" s="24" t="s">
        <v>847</v>
      </c>
      <c r="D523" s="26" t="s">
        <v>848</v>
      </c>
      <c r="E523" s="28">
        <f>90%</f>
        <v>0.9</v>
      </c>
      <c r="F523" s="28">
        <v>0.9</v>
      </c>
      <c r="G523" s="12">
        <v>10</v>
      </c>
      <c r="H523" s="12">
        <v>10</v>
      </c>
      <c r="I523" s="12"/>
      <c r="J523" s="12"/>
      <c r="K523" s="12"/>
    </row>
    <row r="524" s="1" customFormat="1" spans="1:11">
      <c r="A524" s="25"/>
      <c r="B524" s="25"/>
      <c r="C524" s="25"/>
      <c r="D524" s="26"/>
      <c r="E524" s="12"/>
      <c r="F524" s="12"/>
      <c r="G524" s="12"/>
      <c r="H524" s="12"/>
      <c r="I524" s="12"/>
      <c r="J524" s="12"/>
      <c r="K524" s="12"/>
    </row>
    <row r="525" s="1" customFormat="1" spans="1:11">
      <c r="A525" s="34"/>
      <c r="B525" s="34"/>
      <c r="C525" s="34"/>
      <c r="D525" s="26"/>
      <c r="E525" s="28"/>
      <c r="F525" s="28"/>
      <c r="G525" s="12"/>
      <c r="H525" s="12"/>
      <c r="I525" s="12"/>
      <c r="J525" s="12"/>
      <c r="K525" s="12"/>
    </row>
    <row r="526" s="1" customFormat="1" spans="1:11">
      <c r="A526" s="8" t="s">
        <v>850</v>
      </c>
      <c r="B526" s="8"/>
      <c r="C526" s="8"/>
      <c r="D526" s="8"/>
      <c r="E526" s="8"/>
      <c r="F526" s="8"/>
      <c r="G526" s="29">
        <f>H518+H519+H521+H523+H525+H517+H520+H522</f>
        <v>84</v>
      </c>
      <c r="H526" s="29"/>
      <c r="I526" s="29"/>
      <c r="J526" s="29"/>
      <c r="K526" s="29"/>
    </row>
    <row r="527" s="1" customFormat="1" ht="25.5" spans="1:11">
      <c r="A527" s="30" t="s">
        <v>851</v>
      </c>
      <c r="B527" s="31" t="s">
        <v>852</v>
      </c>
      <c r="C527" s="32">
        <f>G526+K509</f>
        <v>94</v>
      </c>
      <c r="D527" s="31"/>
      <c r="E527" s="31" t="s">
        <v>853</v>
      </c>
      <c r="F527" s="31" t="s">
        <v>859</v>
      </c>
      <c r="G527" s="31"/>
      <c r="H527" s="31"/>
      <c r="I527" s="31"/>
      <c r="J527" s="31"/>
      <c r="K527" s="40"/>
    </row>
    <row r="529" s="1" customFormat="1" spans="1:11">
      <c r="A529" s="8" t="s">
        <v>813</v>
      </c>
      <c r="B529" s="8"/>
      <c r="C529" s="8"/>
      <c r="D529" s="9" t="s">
        <v>1120</v>
      </c>
      <c r="E529" s="10"/>
      <c r="F529" s="10"/>
      <c r="G529" s="10"/>
      <c r="H529" s="10"/>
      <c r="I529" s="10"/>
      <c r="J529" s="10"/>
      <c r="K529" s="10"/>
    </row>
    <row r="530" s="1" customFormat="1" spans="1:11">
      <c r="A530" s="8" t="s">
        <v>815</v>
      </c>
      <c r="B530" s="8"/>
      <c r="C530" s="8"/>
      <c r="D530" s="11"/>
      <c r="E530" s="12"/>
      <c r="F530" s="8" t="s">
        <v>816</v>
      </c>
      <c r="G530" s="11" t="s">
        <v>817</v>
      </c>
      <c r="H530" s="12"/>
      <c r="I530" s="12"/>
      <c r="J530" s="12"/>
      <c r="K530" s="12"/>
    </row>
    <row r="531" s="1" customFormat="1" ht="25.5" spans="1:11">
      <c r="A531" s="13" t="s">
        <v>818</v>
      </c>
      <c r="B531" s="14"/>
      <c r="C531" s="15"/>
      <c r="D531" s="8" t="s">
        <v>819</v>
      </c>
      <c r="E531" s="8" t="s">
        <v>820</v>
      </c>
      <c r="F531" s="8" t="s">
        <v>821</v>
      </c>
      <c r="G531" s="8" t="s">
        <v>822</v>
      </c>
      <c r="H531" s="8"/>
      <c r="I531" s="8" t="s">
        <v>823</v>
      </c>
      <c r="J531" s="8" t="s">
        <v>824</v>
      </c>
      <c r="K531" s="8" t="s">
        <v>825</v>
      </c>
    </row>
    <row r="532" s="1" customFormat="1" spans="1:11">
      <c r="A532" s="16"/>
      <c r="B532" s="17"/>
      <c r="C532" s="18"/>
      <c r="D532" s="8" t="s">
        <v>826</v>
      </c>
      <c r="E532" s="12">
        <f>E533+E536</f>
        <v>57</v>
      </c>
      <c r="F532" s="12">
        <f>F533+F536</f>
        <v>57</v>
      </c>
      <c r="G532" s="12">
        <v>57</v>
      </c>
      <c r="H532" s="12"/>
      <c r="I532" s="12">
        <v>10</v>
      </c>
      <c r="J532" s="28">
        <v>1</v>
      </c>
      <c r="K532" s="29">
        <v>10</v>
      </c>
    </row>
    <row r="533" s="1" customFormat="1" spans="1:11">
      <c r="A533" s="16"/>
      <c r="B533" s="17"/>
      <c r="C533" s="18"/>
      <c r="D533" s="8" t="s">
        <v>728</v>
      </c>
      <c r="E533" s="12">
        <v>57</v>
      </c>
      <c r="F533" s="12">
        <v>57</v>
      </c>
      <c r="G533" s="12">
        <v>57</v>
      </c>
      <c r="H533" s="12"/>
      <c r="I533" s="12" t="s">
        <v>616</v>
      </c>
      <c r="J533" s="12" t="s">
        <v>616</v>
      </c>
      <c r="K533" s="12" t="s">
        <v>616</v>
      </c>
    </row>
    <row r="534" s="1" customFormat="1" spans="1:11">
      <c r="A534" s="16"/>
      <c r="B534" s="17"/>
      <c r="C534" s="18"/>
      <c r="D534" s="20" t="s">
        <v>827</v>
      </c>
      <c r="E534" s="12"/>
      <c r="F534" s="12"/>
      <c r="G534" s="12"/>
      <c r="H534" s="12"/>
      <c r="I534" s="12" t="s">
        <v>616</v>
      </c>
      <c r="J534" s="12" t="s">
        <v>616</v>
      </c>
      <c r="K534" s="12" t="s">
        <v>616</v>
      </c>
    </row>
    <row r="535" s="1" customFormat="1" spans="1:11">
      <c r="A535" s="16"/>
      <c r="B535" s="17"/>
      <c r="C535" s="18"/>
      <c r="D535" s="20" t="s">
        <v>828</v>
      </c>
      <c r="E535" s="12">
        <v>57</v>
      </c>
      <c r="F535" s="12">
        <v>57</v>
      </c>
      <c r="G535" s="12">
        <v>57</v>
      </c>
      <c r="H535" s="12"/>
      <c r="I535" s="12" t="s">
        <v>616</v>
      </c>
      <c r="J535" s="12" t="s">
        <v>616</v>
      </c>
      <c r="K535" s="12" t="s">
        <v>616</v>
      </c>
    </row>
    <row r="536" s="1" customFormat="1" spans="1:11">
      <c r="A536" s="21"/>
      <c r="B536" s="22"/>
      <c r="C536" s="23"/>
      <c r="D536" s="8" t="s">
        <v>729</v>
      </c>
      <c r="E536" s="12"/>
      <c r="F536" s="12"/>
      <c r="G536" s="12"/>
      <c r="H536" s="12"/>
      <c r="I536" s="12" t="s">
        <v>616</v>
      </c>
      <c r="J536" s="12" t="s">
        <v>616</v>
      </c>
      <c r="K536" s="12" t="s">
        <v>616</v>
      </c>
    </row>
    <row r="537" s="1" customFormat="1" spans="1:11">
      <c r="A537" s="8" t="s">
        <v>829</v>
      </c>
      <c r="B537" s="8" t="s">
        <v>830</v>
      </c>
      <c r="C537" s="8"/>
      <c r="D537" s="8"/>
      <c r="E537" s="8"/>
      <c r="F537" s="8" t="s">
        <v>713</v>
      </c>
      <c r="G537" s="8"/>
      <c r="H537" s="8"/>
      <c r="I537" s="8"/>
      <c r="J537" s="8"/>
      <c r="K537" s="8"/>
    </row>
    <row r="538" s="1" customFormat="1" spans="1:11">
      <c r="A538" s="8"/>
      <c r="B538" s="11"/>
      <c r="C538" s="12"/>
      <c r="D538" s="12"/>
      <c r="E538" s="12"/>
      <c r="F538" s="11"/>
      <c r="G538" s="12"/>
      <c r="H538" s="12"/>
      <c r="I538" s="12"/>
      <c r="J538" s="12"/>
      <c r="K538" s="12"/>
    </row>
    <row r="539" s="1" customFormat="1" spans="1:11">
      <c r="A539" s="24" t="s">
        <v>832</v>
      </c>
      <c r="B539" s="8" t="s">
        <v>745</v>
      </c>
      <c r="C539" s="8" t="s">
        <v>746</v>
      </c>
      <c r="D539" s="8" t="s">
        <v>747</v>
      </c>
      <c r="E539" s="8" t="s">
        <v>833</v>
      </c>
      <c r="F539" s="8" t="s">
        <v>834</v>
      </c>
      <c r="G539" s="8" t="s">
        <v>823</v>
      </c>
      <c r="H539" s="8" t="s">
        <v>835</v>
      </c>
      <c r="I539" s="8" t="s">
        <v>836</v>
      </c>
      <c r="J539" s="8"/>
      <c r="K539" s="8"/>
    </row>
    <row r="540" s="1" customFormat="1" ht="102" spans="1:11">
      <c r="A540" s="25"/>
      <c r="B540" s="11" t="s">
        <v>856</v>
      </c>
      <c r="C540" s="8" t="s">
        <v>754</v>
      </c>
      <c r="D540" s="26" t="s">
        <v>1121</v>
      </c>
      <c r="E540" s="11" t="s">
        <v>1122</v>
      </c>
      <c r="F540" s="12" t="s">
        <v>1123</v>
      </c>
      <c r="G540" s="12">
        <v>20</v>
      </c>
      <c r="H540" s="12">
        <v>20</v>
      </c>
      <c r="I540" s="12"/>
      <c r="J540" s="12"/>
      <c r="K540" s="12"/>
    </row>
    <row r="541" s="1" customFormat="1" spans="1:11">
      <c r="A541" s="25"/>
      <c r="B541" s="11"/>
      <c r="C541" s="8" t="s">
        <v>763</v>
      </c>
      <c r="D541" s="26" t="s">
        <v>1124</v>
      </c>
      <c r="E541" s="11" t="s">
        <v>849</v>
      </c>
      <c r="F541" s="28">
        <v>0.95</v>
      </c>
      <c r="G541" s="12">
        <v>15</v>
      </c>
      <c r="H541" s="12">
        <v>15</v>
      </c>
      <c r="I541" s="42"/>
      <c r="J541" s="43"/>
      <c r="K541" s="44"/>
    </row>
    <row r="542" s="1" customFormat="1" spans="1:11">
      <c r="A542" s="25"/>
      <c r="B542" s="12"/>
      <c r="C542" s="8" t="s">
        <v>858</v>
      </c>
      <c r="D542" s="26" t="s">
        <v>1125</v>
      </c>
      <c r="E542" s="28">
        <f>95%</f>
        <v>0.95</v>
      </c>
      <c r="F542" s="28">
        <v>0.95</v>
      </c>
      <c r="G542" s="12">
        <v>15</v>
      </c>
      <c r="H542" s="12">
        <v>15</v>
      </c>
      <c r="I542" s="45"/>
      <c r="J542" s="46"/>
      <c r="K542" s="47"/>
    </row>
    <row r="543" s="1" customFormat="1" ht="25.5" spans="1:11">
      <c r="A543" s="25"/>
      <c r="B543" s="8" t="s">
        <v>842</v>
      </c>
      <c r="C543" s="8" t="s">
        <v>794</v>
      </c>
      <c r="D543" s="26" t="s">
        <v>1126</v>
      </c>
      <c r="E543" s="27">
        <v>0.95</v>
      </c>
      <c r="F543" s="27">
        <v>0.95</v>
      </c>
      <c r="G543" s="12">
        <v>30</v>
      </c>
      <c r="H543" s="12">
        <v>30</v>
      </c>
      <c r="I543" s="45"/>
      <c r="J543" s="46"/>
      <c r="K543" s="47"/>
    </row>
    <row r="544" s="1" customFormat="1" spans="1:11">
      <c r="A544" s="25"/>
      <c r="B544" s="24" t="s">
        <v>846</v>
      </c>
      <c r="C544" s="24" t="s">
        <v>847</v>
      </c>
      <c r="D544" s="26" t="s">
        <v>847</v>
      </c>
      <c r="E544" s="28">
        <f>90%</f>
        <v>0.9</v>
      </c>
      <c r="F544" s="28">
        <v>0.9</v>
      </c>
      <c r="G544" s="12">
        <v>10</v>
      </c>
      <c r="H544" s="12">
        <v>10</v>
      </c>
      <c r="I544" s="45"/>
      <c r="J544" s="46"/>
      <c r="K544" s="47"/>
    </row>
    <row r="545" s="1" customFormat="1" spans="1:11">
      <c r="A545" s="25"/>
      <c r="B545" s="25"/>
      <c r="C545" s="25"/>
      <c r="D545" s="26"/>
      <c r="E545" s="12"/>
      <c r="F545" s="12"/>
      <c r="G545" s="12"/>
      <c r="H545" s="12"/>
      <c r="I545" s="48"/>
      <c r="J545" s="49"/>
      <c r="K545" s="50"/>
    </row>
    <row r="546" s="1" customFormat="1" spans="1:11">
      <c r="A546" s="34"/>
      <c r="B546" s="34"/>
      <c r="C546" s="34"/>
      <c r="D546" s="26"/>
      <c r="E546" s="28"/>
      <c r="F546" s="28"/>
      <c r="G546" s="12"/>
      <c r="H546" s="12"/>
      <c r="I546" s="12"/>
      <c r="J546" s="12"/>
      <c r="K546" s="12"/>
    </row>
    <row r="547" s="1" customFormat="1" spans="1:11">
      <c r="A547" s="8" t="s">
        <v>850</v>
      </c>
      <c r="B547" s="8"/>
      <c r="C547" s="8"/>
      <c r="D547" s="8"/>
      <c r="E547" s="8"/>
      <c r="F547" s="8"/>
      <c r="G547" s="29">
        <f>H540+H542+H543+H544+H546+H541</f>
        <v>90</v>
      </c>
      <c r="H547" s="29"/>
      <c r="I547" s="29"/>
      <c r="J547" s="29"/>
      <c r="K547" s="29"/>
    </row>
    <row r="548" s="1" customFormat="1" ht="25.5" spans="1:11">
      <c r="A548" s="30" t="s">
        <v>851</v>
      </c>
      <c r="B548" s="31" t="s">
        <v>852</v>
      </c>
      <c r="C548" s="32">
        <f>G547+K532</f>
        <v>100</v>
      </c>
      <c r="D548" s="31"/>
      <c r="E548" s="31" t="s">
        <v>853</v>
      </c>
      <c r="F548" s="31" t="s">
        <v>859</v>
      </c>
      <c r="G548" s="31"/>
      <c r="H548" s="31"/>
      <c r="I548" s="31"/>
      <c r="J548" s="31"/>
      <c r="K548" s="40"/>
    </row>
    <row r="550" s="1" customFormat="1" spans="1:11">
      <c r="A550" s="8" t="s">
        <v>813</v>
      </c>
      <c r="B550" s="8"/>
      <c r="C550" s="8"/>
      <c r="D550" s="9" t="s">
        <v>1127</v>
      </c>
      <c r="E550" s="10"/>
      <c r="F550" s="10"/>
      <c r="G550" s="10"/>
      <c r="H550" s="10"/>
      <c r="I550" s="10"/>
      <c r="J550" s="10"/>
      <c r="K550" s="10"/>
    </row>
    <row r="551" s="1" customFormat="1" spans="1:11">
      <c r="A551" s="8" t="s">
        <v>815</v>
      </c>
      <c r="B551" s="8"/>
      <c r="C551" s="8"/>
      <c r="D551" s="11"/>
      <c r="E551" s="12"/>
      <c r="F551" s="8" t="s">
        <v>816</v>
      </c>
      <c r="G551" s="11" t="s">
        <v>817</v>
      </c>
      <c r="H551" s="12"/>
      <c r="I551" s="12"/>
      <c r="J551" s="12"/>
      <c r="K551" s="12"/>
    </row>
    <row r="552" s="1" customFormat="1" ht="25.5" spans="1:11">
      <c r="A552" s="13" t="s">
        <v>818</v>
      </c>
      <c r="B552" s="14"/>
      <c r="C552" s="15"/>
      <c r="D552" s="8" t="s">
        <v>819</v>
      </c>
      <c r="E552" s="8" t="s">
        <v>820</v>
      </c>
      <c r="F552" s="8" t="s">
        <v>821</v>
      </c>
      <c r="G552" s="8" t="s">
        <v>822</v>
      </c>
      <c r="H552" s="8"/>
      <c r="I552" s="8" t="s">
        <v>823</v>
      </c>
      <c r="J552" s="8" t="s">
        <v>824</v>
      </c>
      <c r="K552" s="8" t="s">
        <v>825</v>
      </c>
    </row>
    <row r="553" s="1" customFormat="1" spans="1:11">
      <c r="A553" s="16"/>
      <c r="B553" s="17"/>
      <c r="C553" s="18"/>
      <c r="D553" s="8" t="s">
        <v>826</v>
      </c>
      <c r="E553" s="12">
        <f>E554+E557</f>
        <v>0.28</v>
      </c>
      <c r="F553" s="12">
        <f>F554+F557</f>
        <v>0.28</v>
      </c>
      <c r="G553" s="12">
        <v>0.28</v>
      </c>
      <c r="H553" s="12"/>
      <c r="I553" s="12">
        <v>10</v>
      </c>
      <c r="J553" s="28">
        <v>1</v>
      </c>
      <c r="K553" s="29">
        <v>10</v>
      </c>
    </row>
    <row r="554" s="1" customFormat="1" spans="1:11">
      <c r="A554" s="16"/>
      <c r="B554" s="17"/>
      <c r="C554" s="18"/>
      <c r="D554" s="8" t="s">
        <v>728</v>
      </c>
      <c r="E554" s="12">
        <v>0.28</v>
      </c>
      <c r="F554" s="12">
        <v>0.28</v>
      </c>
      <c r="G554" s="12">
        <v>0.28</v>
      </c>
      <c r="H554" s="12"/>
      <c r="I554" s="12" t="s">
        <v>616</v>
      </c>
      <c r="J554" s="12" t="s">
        <v>616</v>
      </c>
      <c r="K554" s="12" t="s">
        <v>616</v>
      </c>
    </row>
    <row r="555" s="1" customFormat="1" spans="1:11">
      <c r="A555" s="16"/>
      <c r="B555" s="17"/>
      <c r="C555" s="18"/>
      <c r="D555" s="20" t="s">
        <v>827</v>
      </c>
      <c r="E555" s="12"/>
      <c r="F555" s="12"/>
      <c r="G555" s="12"/>
      <c r="H555" s="12"/>
      <c r="I555" s="12" t="s">
        <v>616</v>
      </c>
      <c r="J555" s="12" t="s">
        <v>616</v>
      </c>
      <c r="K555" s="12" t="s">
        <v>616</v>
      </c>
    </row>
    <row r="556" s="1" customFormat="1" spans="1:11">
      <c r="A556" s="16"/>
      <c r="B556" s="17"/>
      <c r="C556" s="18"/>
      <c r="D556" s="20" t="s">
        <v>828</v>
      </c>
      <c r="E556" s="12">
        <v>0.28</v>
      </c>
      <c r="F556" s="12">
        <v>0.28</v>
      </c>
      <c r="G556" s="12">
        <v>0.28</v>
      </c>
      <c r="H556" s="12"/>
      <c r="I556" s="12" t="s">
        <v>616</v>
      </c>
      <c r="J556" s="12" t="s">
        <v>616</v>
      </c>
      <c r="K556" s="12" t="s">
        <v>616</v>
      </c>
    </row>
    <row r="557" s="1" customFormat="1" spans="1:11">
      <c r="A557" s="21"/>
      <c r="B557" s="22"/>
      <c r="C557" s="23"/>
      <c r="D557" s="8" t="s">
        <v>729</v>
      </c>
      <c r="E557" s="12"/>
      <c r="F557" s="12"/>
      <c r="G557" s="12"/>
      <c r="H557" s="12"/>
      <c r="I557" s="12" t="s">
        <v>616</v>
      </c>
      <c r="J557" s="12" t="s">
        <v>616</v>
      </c>
      <c r="K557" s="12" t="s">
        <v>616</v>
      </c>
    </row>
    <row r="558" s="1" customFormat="1" spans="1:11">
      <c r="A558" s="8" t="s">
        <v>829</v>
      </c>
      <c r="B558" s="8" t="s">
        <v>830</v>
      </c>
      <c r="C558" s="8"/>
      <c r="D558" s="8"/>
      <c r="E558" s="8"/>
      <c r="F558" s="8" t="s">
        <v>713</v>
      </c>
      <c r="G558" s="8"/>
      <c r="H558" s="8"/>
      <c r="I558" s="8"/>
      <c r="J558" s="8"/>
      <c r="K558" s="8"/>
    </row>
    <row r="559" s="1" customFormat="1" spans="1:11">
      <c r="A559" s="8"/>
      <c r="B559" s="11" t="s">
        <v>1128</v>
      </c>
      <c r="C559" s="12"/>
      <c r="D559" s="12"/>
      <c r="E559" s="12"/>
      <c r="F559" s="11" t="s">
        <v>1128</v>
      </c>
      <c r="G559" s="12"/>
      <c r="H559" s="12"/>
      <c r="I559" s="12"/>
      <c r="J559" s="12"/>
      <c r="K559" s="12"/>
    </row>
    <row r="560" s="1" customFormat="1" spans="1:11">
      <c r="A560" s="24" t="s">
        <v>832</v>
      </c>
      <c r="B560" s="8" t="s">
        <v>745</v>
      </c>
      <c r="C560" s="8" t="s">
        <v>746</v>
      </c>
      <c r="D560" s="8" t="s">
        <v>747</v>
      </c>
      <c r="E560" s="8" t="s">
        <v>833</v>
      </c>
      <c r="F560" s="8" t="s">
        <v>834</v>
      </c>
      <c r="G560" s="8" t="s">
        <v>823</v>
      </c>
      <c r="H560" s="8" t="s">
        <v>835</v>
      </c>
      <c r="I560" s="8" t="s">
        <v>836</v>
      </c>
      <c r="J560" s="8"/>
      <c r="K560" s="8"/>
    </row>
    <row r="561" s="1" customFormat="1" spans="1:11">
      <c r="A561" s="25"/>
      <c r="B561" s="11" t="s">
        <v>856</v>
      </c>
      <c r="C561" s="8" t="s">
        <v>754</v>
      </c>
      <c r="D561" s="26" t="s">
        <v>1129</v>
      </c>
      <c r="E561" s="11" t="s">
        <v>1130</v>
      </c>
      <c r="F561" s="12" t="s">
        <v>1131</v>
      </c>
      <c r="G561" s="12">
        <v>25</v>
      </c>
      <c r="H561" s="12">
        <v>25</v>
      </c>
      <c r="I561" s="42"/>
      <c r="J561" s="43"/>
      <c r="K561" s="44"/>
    </row>
    <row r="562" s="1" customFormat="1" ht="25.5" spans="1:11">
      <c r="A562" s="25"/>
      <c r="B562" s="11"/>
      <c r="C562" s="8" t="s">
        <v>763</v>
      </c>
      <c r="D562" s="26" t="s">
        <v>1132</v>
      </c>
      <c r="E562" s="28">
        <v>0.95</v>
      </c>
      <c r="F562" s="28">
        <v>0.95</v>
      </c>
      <c r="G562" s="12">
        <v>25</v>
      </c>
      <c r="H562" s="12">
        <v>25</v>
      </c>
      <c r="I562" s="45"/>
      <c r="J562" s="46"/>
      <c r="K562" s="47"/>
    </row>
    <row r="563" s="1" customFormat="1" ht="25.5" spans="1:11">
      <c r="A563" s="25"/>
      <c r="B563" s="8" t="s">
        <v>842</v>
      </c>
      <c r="C563" s="8" t="s">
        <v>843</v>
      </c>
      <c r="D563" s="26" t="s">
        <v>1133</v>
      </c>
      <c r="E563" s="27">
        <v>0.95</v>
      </c>
      <c r="F563" s="27">
        <v>0.95</v>
      </c>
      <c r="G563" s="12">
        <v>30</v>
      </c>
      <c r="H563" s="12">
        <v>30</v>
      </c>
      <c r="I563" s="45"/>
      <c r="J563" s="46"/>
      <c r="K563" s="47"/>
    </row>
    <row r="564" s="1" customFormat="1" spans="1:11">
      <c r="A564" s="25"/>
      <c r="B564" s="24" t="s">
        <v>846</v>
      </c>
      <c r="C564" s="24" t="s">
        <v>847</v>
      </c>
      <c r="D564" s="26" t="s">
        <v>848</v>
      </c>
      <c r="E564" s="28">
        <f>90%</f>
        <v>0.9</v>
      </c>
      <c r="F564" s="28">
        <v>0.9</v>
      </c>
      <c r="G564" s="12">
        <v>10</v>
      </c>
      <c r="H564" s="12">
        <v>10</v>
      </c>
      <c r="I564" s="45"/>
      <c r="J564" s="46"/>
      <c r="K564" s="47"/>
    </row>
    <row r="565" s="1" customFormat="1" spans="1:11">
      <c r="A565" s="25"/>
      <c r="B565" s="25"/>
      <c r="C565" s="25"/>
      <c r="D565" s="26"/>
      <c r="E565" s="12"/>
      <c r="F565" s="12"/>
      <c r="G565" s="12"/>
      <c r="H565" s="12"/>
      <c r="I565" s="48"/>
      <c r="J565" s="49"/>
      <c r="K565" s="50"/>
    </row>
    <row r="566" s="1" customFormat="1" spans="1:11">
      <c r="A566" s="34"/>
      <c r="B566" s="34"/>
      <c r="C566" s="34"/>
      <c r="D566" s="26"/>
      <c r="E566" s="28"/>
      <c r="F566" s="28"/>
      <c r="G566" s="12"/>
      <c r="H566" s="12"/>
      <c r="I566" s="12"/>
      <c r="J566" s="12"/>
      <c r="K566" s="12"/>
    </row>
    <row r="567" s="1" customFormat="1" spans="1:11">
      <c r="A567" s="8" t="s">
        <v>850</v>
      </c>
      <c r="B567" s="8"/>
      <c r="C567" s="8"/>
      <c r="D567" s="8"/>
      <c r="E567" s="8"/>
      <c r="F567" s="8"/>
      <c r="G567" s="29">
        <f>H561+H562+H563+H564</f>
        <v>90</v>
      </c>
      <c r="H567" s="29"/>
      <c r="I567" s="29"/>
      <c r="J567" s="29"/>
      <c r="K567" s="29"/>
    </row>
    <row r="568" s="1" customFormat="1" ht="25.5" spans="1:11">
      <c r="A568" s="30" t="s">
        <v>851</v>
      </c>
      <c r="B568" s="31" t="s">
        <v>852</v>
      </c>
      <c r="C568" s="32">
        <f>G567+K553</f>
        <v>100</v>
      </c>
      <c r="D568" s="31"/>
      <c r="E568" s="31" t="s">
        <v>853</v>
      </c>
      <c r="F568" s="31" t="s">
        <v>859</v>
      </c>
      <c r="G568" s="31"/>
      <c r="H568" s="31"/>
      <c r="I568" s="31"/>
      <c r="J568" s="31"/>
      <c r="K568" s="40"/>
    </row>
    <row r="570" s="1" customFormat="1" spans="1:11">
      <c r="A570" s="8" t="s">
        <v>813</v>
      </c>
      <c r="B570" s="8"/>
      <c r="C570" s="8"/>
      <c r="D570" s="9" t="s">
        <v>1134</v>
      </c>
      <c r="E570" s="10"/>
      <c r="F570" s="10"/>
      <c r="G570" s="10"/>
      <c r="H570" s="10"/>
      <c r="I570" s="10"/>
      <c r="J570" s="10"/>
      <c r="K570" s="10"/>
    </row>
    <row r="571" s="1" customFormat="1" spans="1:11">
      <c r="A571" s="8" t="s">
        <v>815</v>
      </c>
      <c r="B571" s="8"/>
      <c r="C571" s="8"/>
      <c r="D571" s="11"/>
      <c r="E571" s="12"/>
      <c r="F571" s="8" t="s">
        <v>816</v>
      </c>
      <c r="G571" s="11" t="s">
        <v>817</v>
      </c>
      <c r="H571" s="12"/>
      <c r="I571" s="12"/>
      <c r="J571" s="12"/>
      <c r="K571" s="12"/>
    </row>
    <row r="572" s="1" customFormat="1" ht="25.5" spans="1:11">
      <c r="A572" s="13" t="s">
        <v>818</v>
      </c>
      <c r="B572" s="14"/>
      <c r="C572" s="15"/>
      <c r="D572" s="8" t="s">
        <v>819</v>
      </c>
      <c r="E572" s="8" t="s">
        <v>820</v>
      </c>
      <c r="F572" s="8" t="s">
        <v>821</v>
      </c>
      <c r="G572" s="8" t="s">
        <v>822</v>
      </c>
      <c r="H572" s="8"/>
      <c r="I572" s="8" t="s">
        <v>823</v>
      </c>
      <c r="J572" s="8" t="s">
        <v>824</v>
      </c>
      <c r="K572" s="8" t="s">
        <v>825</v>
      </c>
    </row>
    <row r="573" s="1" customFormat="1" spans="1:11">
      <c r="A573" s="16"/>
      <c r="B573" s="17"/>
      <c r="C573" s="18"/>
      <c r="D573" s="8" t="s">
        <v>826</v>
      </c>
      <c r="E573" s="12">
        <f>E574+E577</f>
        <v>0.51</v>
      </c>
      <c r="F573" s="12">
        <f>F574+F577</f>
        <v>0.51</v>
      </c>
      <c r="G573" s="12">
        <v>0.51</v>
      </c>
      <c r="H573" s="12"/>
      <c r="I573" s="12">
        <v>10</v>
      </c>
      <c r="J573" s="28">
        <v>1</v>
      </c>
      <c r="K573" s="29">
        <v>10</v>
      </c>
    </row>
    <row r="574" s="1" customFormat="1" spans="1:11">
      <c r="A574" s="16"/>
      <c r="B574" s="17"/>
      <c r="C574" s="18"/>
      <c r="D574" s="8" t="s">
        <v>728</v>
      </c>
      <c r="E574" s="12">
        <v>0.51</v>
      </c>
      <c r="F574" s="12">
        <v>0.51</v>
      </c>
      <c r="G574" s="12">
        <v>0.51</v>
      </c>
      <c r="H574" s="12"/>
      <c r="I574" s="12" t="s">
        <v>616</v>
      </c>
      <c r="J574" s="12" t="s">
        <v>616</v>
      </c>
      <c r="K574" s="12" t="s">
        <v>616</v>
      </c>
    </row>
    <row r="575" s="1" customFormat="1" spans="1:11">
      <c r="A575" s="16"/>
      <c r="B575" s="17"/>
      <c r="C575" s="18"/>
      <c r="D575" s="20" t="s">
        <v>827</v>
      </c>
      <c r="E575" s="12"/>
      <c r="F575" s="12"/>
      <c r="G575" s="12"/>
      <c r="H575" s="12"/>
      <c r="I575" s="12" t="s">
        <v>616</v>
      </c>
      <c r="J575" s="12" t="s">
        <v>616</v>
      </c>
      <c r="K575" s="12" t="s">
        <v>616</v>
      </c>
    </row>
    <row r="576" s="1" customFormat="1" spans="1:11">
      <c r="A576" s="16"/>
      <c r="B576" s="17"/>
      <c r="C576" s="18"/>
      <c r="D576" s="20" t="s">
        <v>828</v>
      </c>
      <c r="E576" s="12">
        <v>0.51</v>
      </c>
      <c r="F576" s="12">
        <v>0.51</v>
      </c>
      <c r="G576" s="12">
        <v>0.51</v>
      </c>
      <c r="H576" s="12"/>
      <c r="I576" s="12" t="s">
        <v>616</v>
      </c>
      <c r="J576" s="12" t="s">
        <v>616</v>
      </c>
      <c r="K576" s="12" t="s">
        <v>616</v>
      </c>
    </row>
    <row r="577" s="1" customFormat="1" spans="1:11">
      <c r="A577" s="21"/>
      <c r="B577" s="22"/>
      <c r="C577" s="23"/>
      <c r="D577" s="8" t="s">
        <v>729</v>
      </c>
      <c r="E577" s="12"/>
      <c r="F577" s="12"/>
      <c r="G577" s="12"/>
      <c r="H577" s="12"/>
      <c r="I577" s="12" t="s">
        <v>616</v>
      </c>
      <c r="J577" s="12" t="s">
        <v>616</v>
      </c>
      <c r="K577" s="12" t="s">
        <v>616</v>
      </c>
    </row>
    <row r="578" s="1" customFormat="1" spans="1:11">
      <c r="A578" s="8" t="s">
        <v>829</v>
      </c>
      <c r="B578" s="8" t="s">
        <v>830</v>
      </c>
      <c r="C578" s="8"/>
      <c r="D578" s="8"/>
      <c r="E578" s="8"/>
      <c r="F578" s="8" t="s">
        <v>713</v>
      </c>
      <c r="G578" s="8"/>
      <c r="H578" s="8"/>
      <c r="I578" s="8"/>
      <c r="J578" s="8"/>
      <c r="K578" s="8"/>
    </row>
    <row r="579" s="1" customFormat="1" spans="1:11">
      <c r="A579" s="8"/>
      <c r="B579" s="11" t="s">
        <v>1135</v>
      </c>
      <c r="C579" s="12"/>
      <c r="D579" s="12"/>
      <c r="E579" s="12"/>
      <c r="F579" s="11" t="s">
        <v>1135</v>
      </c>
      <c r="G579" s="12"/>
      <c r="H579" s="12"/>
      <c r="I579" s="12"/>
      <c r="J579" s="12"/>
      <c r="K579" s="12"/>
    </row>
    <row r="580" s="1" customFormat="1" spans="1:11">
      <c r="A580" s="24" t="s">
        <v>832</v>
      </c>
      <c r="B580" s="8" t="s">
        <v>745</v>
      </c>
      <c r="C580" s="8" t="s">
        <v>746</v>
      </c>
      <c r="D580" s="8" t="s">
        <v>747</v>
      </c>
      <c r="E580" s="8" t="s">
        <v>833</v>
      </c>
      <c r="F580" s="8" t="s">
        <v>834</v>
      </c>
      <c r="G580" s="8" t="s">
        <v>823</v>
      </c>
      <c r="H580" s="8" t="s">
        <v>835</v>
      </c>
      <c r="I580" s="8" t="s">
        <v>836</v>
      </c>
      <c r="J580" s="8"/>
      <c r="K580" s="8"/>
    </row>
    <row r="581" s="1" customFormat="1" spans="1:11">
      <c r="A581" s="25"/>
      <c r="B581" s="51" t="s">
        <v>856</v>
      </c>
      <c r="C581" s="24" t="s">
        <v>837</v>
      </c>
      <c r="D581" s="8" t="s">
        <v>1136</v>
      </c>
      <c r="E581" s="235" t="s">
        <v>1137</v>
      </c>
      <c r="F581" s="8" t="s">
        <v>1138</v>
      </c>
      <c r="G581" s="8">
        <v>20</v>
      </c>
      <c r="H581" s="8">
        <v>20</v>
      </c>
      <c r="I581" s="13"/>
      <c r="J581" s="14"/>
      <c r="K581" s="15"/>
    </row>
    <row r="582" s="1" customFormat="1" ht="25.5" spans="1:11">
      <c r="A582" s="25"/>
      <c r="B582" s="52"/>
      <c r="C582" s="24" t="s">
        <v>763</v>
      </c>
      <c r="D582" s="8" t="s">
        <v>1139</v>
      </c>
      <c r="E582" s="73">
        <v>0.9</v>
      </c>
      <c r="F582" s="73">
        <v>0.9</v>
      </c>
      <c r="G582" s="8">
        <v>15</v>
      </c>
      <c r="H582" s="8">
        <v>15</v>
      </c>
      <c r="I582" s="16"/>
      <c r="J582" s="54"/>
      <c r="K582" s="18"/>
    </row>
    <row r="583" s="1" customFormat="1" spans="1:11">
      <c r="A583" s="25"/>
      <c r="B583" s="53"/>
      <c r="C583" s="8" t="s">
        <v>858</v>
      </c>
      <c r="D583" s="26" t="s">
        <v>1080</v>
      </c>
      <c r="E583" s="28">
        <f>95%</f>
        <v>0.95</v>
      </c>
      <c r="F583" s="28">
        <v>0.95</v>
      </c>
      <c r="G583" s="12">
        <v>15</v>
      </c>
      <c r="H583" s="12">
        <v>15</v>
      </c>
      <c r="I583" s="16"/>
      <c r="J583" s="54"/>
      <c r="K583" s="18"/>
    </row>
    <row r="584" s="1" customFormat="1" ht="25.5" spans="1:11">
      <c r="A584" s="25"/>
      <c r="B584" s="8" t="s">
        <v>842</v>
      </c>
      <c r="C584" s="8" t="s">
        <v>843</v>
      </c>
      <c r="D584" s="26" t="s">
        <v>1140</v>
      </c>
      <c r="E584" s="27">
        <v>0.95</v>
      </c>
      <c r="F584" s="27">
        <v>0.95</v>
      </c>
      <c r="G584" s="12">
        <v>30</v>
      </c>
      <c r="H584" s="12">
        <v>30</v>
      </c>
      <c r="I584" s="16"/>
      <c r="J584" s="54"/>
      <c r="K584" s="18"/>
    </row>
    <row r="585" s="1" customFormat="1" spans="1:11">
      <c r="A585" s="25"/>
      <c r="B585" s="24" t="s">
        <v>846</v>
      </c>
      <c r="C585" s="24" t="s">
        <v>847</v>
      </c>
      <c r="D585" s="26" t="s">
        <v>1141</v>
      </c>
      <c r="E585" s="28">
        <f>90%</f>
        <v>0.9</v>
      </c>
      <c r="F585" s="28">
        <v>0.9</v>
      </c>
      <c r="G585" s="12">
        <v>10</v>
      </c>
      <c r="H585" s="12">
        <v>10</v>
      </c>
      <c r="I585" s="16"/>
      <c r="J585" s="54"/>
      <c r="K585" s="18"/>
    </row>
    <row r="586" s="1" customFormat="1" spans="1:11">
      <c r="A586" s="25"/>
      <c r="B586" s="25"/>
      <c r="C586" s="25"/>
      <c r="D586" s="26"/>
      <c r="E586" s="12"/>
      <c r="F586" s="12"/>
      <c r="G586" s="12"/>
      <c r="H586" s="12"/>
      <c r="I586" s="21"/>
      <c r="J586" s="22"/>
      <c r="K586" s="23"/>
    </row>
    <row r="587" s="1" customFormat="1" spans="1:11">
      <c r="A587" s="34"/>
      <c r="B587" s="34"/>
      <c r="C587" s="34"/>
      <c r="D587" s="26"/>
      <c r="E587" s="28"/>
      <c r="F587" s="28"/>
      <c r="G587" s="12"/>
      <c r="H587" s="12"/>
      <c r="I587" s="12"/>
      <c r="J587" s="12"/>
      <c r="K587" s="12"/>
    </row>
    <row r="588" s="1" customFormat="1" spans="1:11">
      <c r="A588" s="8" t="s">
        <v>850</v>
      </c>
      <c r="B588" s="8"/>
      <c r="C588" s="8"/>
      <c r="D588" s="8"/>
      <c r="E588" s="8"/>
      <c r="F588" s="8"/>
      <c r="G588" s="29">
        <f>H581+H582+H583+H584+H585</f>
        <v>90</v>
      </c>
      <c r="H588" s="29"/>
      <c r="I588" s="29"/>
      <c r="J588" s="29"/>
      <c r="K588" s="29"/>
    </row>
    <row r="589" s="1" customFormat="1" ht="25.5" spans="1:11">
      <c r="A589" s="30" t="s">
        <v>851</v>
      </c>
      <c r="B589" s="31" t="s">
        <v>852</v>
      </c>
      <c r="C589" s="32">
        <f>G588+K573</f>
        <v>100</v>
      </c>
      <c r="D589" s="31"/>
      <c r="E589" s="31" t="s">
        <v>853</v>
      </c>
      <c r="F589" s="31" t="s">
        <v>859</v>
      </c>
      <c r="G589" s="31"/>
      <c r="H589" s="31"/>
      <c r="I589" s="31"/>
      <c r="J589" s="31"/>
      <c r="K589" s="40"/>
    </row>
    <row r="591" s="1" customFormat="1" spans="1:11">
      <c r="A591" s="8" t="s">
        <v>813</v>
      </c>
      <c r="B591" s="8"/>
      <c r="C591" s="8"/>
      <c r="D591" s="9" t="s">
        <v>1142</v>
      </c>
      <c r="E591" s="10"/>
      <c r="F591" s="10"/>
      <c r="G591" s="10"/>
      <c r="H591" s="10"/>
      <c r="I591" s="10"/>
      <c r="J591" s="10"/>
      <c r="K591" s="10"/>
    </row>
    <row r="592" s="1" customFormat="1" spans="1:11">
      <c r="A592" s="8" t="s">
        <v>815</v>
      </c>
      <c r="B592" s="8"/>
      <c r="C592" s="8"/>
      <c r="D592" s="11"/>
      <c r="E592" s="12"/>
      <c r="F592" s="8" t="s">
        <v>816</v>
      </c>
      <c r="G592" s="11" t="s">
        <v>817</v>
      </c>
      <c r="H592" s="12"/>
      <c r="I592" s="12"/>
      <c r="J592" s="12"/>
      <c r="K592" s="12"/>
    </row>
    <row r="593" s="1" customFormat="1" ht="25.5" spans="1:11">
      <c r="A593" s="13" t="s">
        <v>818</v>
      </c>
      <c r="B593" s="14"/>
      <c r="C593" s="15"/>
      <c r="D593" s="8" t="s">
        <v>819</v>
      </c>
      <c r="E593" s="8" t="s">
        <v>820</v>
      </c>
      <c r="F593" s="8" t="s">
        <v>821</v>
      </c>
      <c r="G593" s="8" t="s">
        <v>822</v>
      </c>
      <c r="H593" s="8"/>
      <c r="I593" s="8" t="s">
        <v>823</v>
      </c>
      <c r="J593" s="8" t="s">
        <v>824</v>
      </c>
      <c r="K593" s="8" t="s">
        <v>825</v>
      </c>
    </row>
    <row r="594" s="1" customFormat="1" spans="1:11">
      <c r="A594" s="16"/>
      <c r="B594" s="17"/>
      <c r="C594" s="18"/>
      <c r="D594" s="8" t="s">
        <v>826</v>
      </c>
      <c r="E594" s="12">
        <f>E595+E598</f>
        <v>8</v>
      </c>
      <c r="F594" s="12">
        <f>F595+F598</f>
        <v>8</v>
      </c>
      <c r="G594" s="12">
        <v>8</v>
      </c>
      <c r="H594" s="12"/>
      <c r="I594" s="12">
        <v>10</v>
      </c>
      <c r="J594" s="28">
        <v>1</v>
      </c>
      <c r="K594" s="29">
        <v>10</v>
      </c>
    </row>
    <row r="595" s="1" customFormat="1" spans="1:11">
      <c r="A595" s="16"/>
      <c r="B595" s="17"/>
      <c r="C595" s="18"/>
      <c r="D595" s="8" t="s">
        <v>728</v>
      </c>
      <c r="E595" s="12">
        <v>8</v>
      </c>
      <c r="F595" s="12">
        <v>8</v>
      </c>
      <c r="G595" s="12">
        <v>8</v>
      </c>
      <c r="H595" s="12"/>
      <c r="I595" s="12" t="s">
        <v>616</v>
      </c>
      <c r="J595" s="12" t="s">
        <v>616</v>
      </c>
      <c r="K595" s="12" t="s">
        <v>616</v>
      </c>
    </row>
    <row r="596" s="1" customFormat="1" spans="1:11">
      <c r="A596" s="16"/>
      <c r="B596" s="17"/>
      <c r="C596" s="18"/>
      <c r="D596" s="20" t="s">
        <v>827</v>
      </c>
      <c r="E596" s="12">
        <v>8</v>
      </c>
      <c r="F596" s="12">
        <v>8</v>
      </c>
      <c r="G596" s="12">
        <v>8</v>
      </c>
      <c r="H596" s="12"/>
      <c r="I596" s="12" t="s">
        <v>616</v>
      </c>
      <c r="J596" s="12" t="s">
        <v>616</v>
      </c>
      <c r="K596" s="12" t="s">
        <v>616</v>
      </c>
    </row>
    <row r="597" s="1" customFormat="1" spans="1:11">
      <c r="A597" s="16"/>
      <c r="B597" s="17"/>
      <c r="C597" s="18"/>
      <c r="D597" s="20" t="s">
        <v>828</v>
      </c>
      <c r="E597" s="12"/>
      <c r="F597" s="12"/>
      <c r="G597" s="12"/>
      <c r="H597" s="12"/>
      <c r="I597" s="12" t="s">
        <v>616</v>
      </c>
      <c r="J597" s="12" t="s">
        <v>616</v>
      </c>
      <c r="K597" s="12" t="s">
        <v>616</v>
      </c>
    </row>
    <row r="598" s="1" customFormat="1" spans="1:11">
      <c r="A598" s="21"/>
      <c r="B598" s="22"/>
      <c r="C598" s="23"/>
      <c r="D598" s="8" t="s">
        <v>729</v>
      </c>
      <c r="E598" s="12"/>
      <c r="F598" s="12"/>
      <c r="G598" s="12"/>
      <c r="H598" s="12"/>
      <c r="I598" s="12" t="s">
        <v>616</v>
      </c>
      <c r="J598" s="12" t="s">
        <v>616</v>
      </c>
      <c r="K598" s="12" t="s">
        <v>616</v>
      </c>
    </row>
    <row r="599" s="1" customFormat="1" spans="1:11">
      <c r="A599" s="8" t="s">
        <v>829</v>
      </c>
      <c r="B599" s="8" t="s">
        <v>830</v>
      </c>
      <c r="C599" s="8"/>
      <c r="D599" s="8"/>
      <c r="E599" s="8"/>
      <c r="F599" s="8" t="s">
        <v>713</v>
      </c>
      <c r="G599" s="8"/>
      <c r="H599" s="8"/>
      <c r="I599" s="8"/>
      <c r="J599" s="8"/>
      <c r="K599" s="8"/>
    </row>
    <row r="600" s="1" customFormat="1" ht="33" customHeight="1" spans="1:11">
      <c r="A600" s="8"/>
      <c r="B600" s="11" t="s">
        <v>1143</v>
      </c>
      <c r="C600" s="12"/>
      <c r="D600" s="12"/>
      <c r="E600" s="12"/>
      <c r="F600" s="11" t="s">
        <v>1144</v>
      </c>
      <c r="G600" s="12"/>
      <c r="H600" s="12"/>
      <c r="I600" s="12"/>
      <c r="J600" s="12"/>
      <c r="K600" s="12"/>
    </row>
    <row r="601" s="1" customFormat="1" spans="1:11">
      <c r="A601" s="24" t="s">
        <v>832</v>
      </c>
      <c r="B601" s="8" t="s">
        <v>745</v>
      </c>
      <c r="C601" s="8" t="s">
        <v>746</v>
      </c>
      <c r="D601" s="8" t="s">
        <v>747</v>
      </c>
      <c r="E601" s="8" t="s">
        <v>833</v>
      </c>
      <c r="F601" s="8" t="s">
        <v>834</v>
      </c>
      <c r="G601" s="8" t="s">
        <v>823</v>
      </c>
      <c r="H601" s="8" t="s">
        <v>835</v>
      </c>
      <c r="I601" s="8" t="s">
        <v>836</v>
      </c>
      <c r="J601" s="8"/>
      <c r="K601" s="8"/>
    </row>
    <row r="602" s="1" customFormat="1" ht="25.5" spans="1:11">
      <c r="A602" s="25"/>
      <c r="B602" s="11" t="s">
        <v>856</v>
      </c>
      <c r="C602" s="8" t="s">
        <v>837</v>
      </c>
      <c r="D602" s="26" t="s">
        <v>1145</v>
      </c>
      <c r="E602" s="233" t="s">
        <v>1146</v>
      </c>
      <c r="F602" s="12" t="s">
        <v>1147</v>
      </c>
      <c r="G602" s="12">
        <v>25</v>
      </c>
      <c r="H602" s="12">
        <v>25</v>
      </c>
      <c r="I602" s="42"/>
      <c r="J602" s="43"/>
      <c r="K602" s="44"/>
    </row>
    <row r="603" s="1" customFormat="1" ht="38.25" spans="1:11">
      <c r="A603" s="25"/>
      <c r="B603" s="12"/>
      <c r="C603" s="8" t="s">
        <v>763</v>
      </c>
      <c r="D603" s="26" t="s">
        <v>1148</v>
      </c>
      <c r="E603" s="28">
        <f>90%</f>
        <v>0.9</v>
      </c>
      <c r="F603" s="28">
        <v>1</v>
      </c>
      <c r="G603" s="12">
        <v>25</v>
      </c>
      <c r="H603" s="12">
        <v>25</v>
      </c>
      <c r="I603" s="45"/>
      <c r="J603" s="46"/>
      <c r="K603" s="47"/>
    </row>
    <row r="604" s="1" customFormat="1" ht="25.5" spans="1:11">
      <c r="A604" s="25"/>
      <c r="B604" s="8" t="s">
        <v>842</v>
      </c>
      <c r="C604" s="8" t="s">
        <v>843</v>
      </c>
      <c r="D604" s="26" t="s">
        <v>1149</v>
      </c>
      <c r="E604" s="27">
        <v>0.9</v>
      </c>
      <c r="F604" s="27">
        <v>0.9</v>
      </c>
      <c r="G604" s="12">
        <v>30</v>
      </c>
      <c r="H604" s="12">
        <v>30</v>
      </c>
      <c r="I604" s="45"/>
      <c r="J604" s="46"/>
      <c r="K604" s="47"/>
    </row>
    <row r="605" s="1" customFormat="1" spans="1:11">
      <c r="A605" s="25"/>
      <c r="B605" s="24" t="s">
        <v>846</v>
      </c>
      <c r="C605" s="24" t="s">
        <v>847</v>
      </c>
      <c r="D605" s="26" t="s">
        <v>1149</v>
      </c>
      <c r="E605" s="28">
        <f>95%</f>
        <v>0.95</v>
      </c>
      <c r="F605" s="28">
        <v>0.95</v>
      </c>
      <c r="G605" s="12">
        <v>10</v>
      </c>
      <c r="H605" s="12">
        <v>10</v>
      </c>
      <c r="I605" s="45"/>
      <c r="J605" s="46"/>
      <c r="K605" s="47"/>
    </row>
    <row r="606" s="1" customFormat="1" spans="1:11">
      <c r="A606" s="25"/>
      <c r="B606" s="25"/>
      <c r="C606" s="25"/>
      <c r="D606" s="26"/>
      <c r="E606" s="12"/>
      <c r="F606" s="12"/>
      <c r="G606" s="12"/>
      <c r="H606" s="12"/>
      <c r="I606" s="48"/>
      <c r="J606" s="49"/>
      <c r="K606" s="50"/>
    </row>
    <row r="607" s="1" customFormat="1" spans="1:11">
      <c r="A607" s="34"/>
      <c r="B607" s="34"/>
      <c r="C607" s="34"/>
      <c r="D607" s="26"/>
      <c r="E607" s="28"/>
      <c r="F607" s="28"/>
      <c r="G607" s="12"/>
      <c r="H607" s="12"/>
      <c r="I607" s="12"/>
      <c r="J607" s="12"/>
      <c r="K607" s="12"/>
    </row>
    <row r="608" s="1" customFormat="1" spans="1:11">
      <c r="A608" s="8" t="s">
        <v>850</v>
      </c>
      <c r="B608" s="8"/>
      <c r="C608" s="8"/>
      <c r="D608" s="8"/>
      <c r="E608" s="8"/>
      <c r="F608" s="8"/>
      <c r="G608" s="29">
        <f>H602+H603+H604+H605+H607</f>
        <v>90</v>
      </c>
      <c r="H608" s="29"/>
      <c r="I608" s="29"/>
      <c r="J608" s="29"/>
      <c r="K608" s="29"/>
    </row>
    <row r="609" s="1" customFormat="1" ht="25.5" spans="1:11">
      <c r="A609" s="30" t="s">
        <v>851</v>
      </c>
      <c r="B609" s="31" t="s">
        <v>852</v>
      </c>
      <c r="C609" s="32">
        <f>G608+K594</f>
        <v>100</v>
      </c>
      <c r="D609" s="31"/>
      <c r="E609" s="31" t="s">
        <v>853</v>
      </c>
      <c r="F609" s="31" t="s">
        <v>859</v>
      </c>
      <c r="G609" s="31"/>
      <c r="H609" s="31"/>
      <c r="I609" s="31"/>
      <c r="J609" s="31"/>
      <c r="K609" s="40"/>
    </row>
    <row r="613" s="1" customFormat="1" spans="1:11">
      <c r="A613" s="8" t="s">
        <v>813</v>
      </c>
      <c r="B613" s="8"/>
      <c r="C613" s="8"/>
      <c r="D613" s="9" t="s">
        <v>1150</v>
      </c>
      <c r="E613" s="10"/>
      <c r="F613" s="10"/>
      <c r="G613" s="10"/>
      <c r="H613" s="10"/>
      <c r="I613" s="10"/>
      <c r="J613" s="10"/>
      <c r="K613" s="10"/>
    </row>
    <row r="614" s="1" customFormat="1" spans="1:11">
      <c r="A614" s="8" t="s">
        <v>815</v>
      </c>
      <c r="B614" s="8"/>
      <c r="C614" s="8"/>
      <c r="D614" s="11"/>
      <c r="E614" s="12"/>
      <c r="F614" s="8" t="s">
        <v>816</v>
      </c>
      <c r="G614" s="11" t="s">
        <v>817</v>
      </c>
      <c r="H614" s="12"/>
      <c r="I614" s="12"/>
      <c r="J614" s="12"/>
      <c r="K614" s="12"/>
    </row>
    <row r="615" s="1" customFormat="1" ht="25.5" spans="1:11">
      <c r="A615" s="13" t="s">
        <v>818</v>
      </c>
      <c r="B615" s="14"/>
      <c r="C615" s="15"/>
      <c r="D615" s="8" t="s">
        <v>819</v>
      </c>
      <c r="E615" s="8" t="s">
        <v>820</v>
      </c>
      <c r="F615" s="8" t="s">
        <v>821</v>
      </c>
      <c r="G615" s="8" t="s">
        <v>822</v>
      </c>
      <c r="H615" s="8"/>
      <c r="I615" s="8" t="s">
        <v>823</v>
      </c>
      <c r="J615" s="8" t="s">
        <v>824</v>
      </c>
      <c r="K615" s="8" t="s">
        <v>825</v>
      </c>
    </row>
    <row r="616" s="1" customFormat="1" spans="1:11">
      <c r="A616" s="16"/>
      <c r="B616" s="17"/>
      <c r="C616" s="18"/>
      <c r="D616" s="8" t="s">
        <v>826</v>
      </c>
      <c r="E616" s="12">
        <f>E617+E620</f>
        <v>0.2</v>
      </c>
      <c r="F616" s="12">
        <f>F617+F620</f>
        <v>0.2</v>
      </c>
      <c r="G616" s="12">
        <v>0.2</v>
      </c>
      <c r="H616" s="12"/>
      <c r="I616" s="12">
        <v>10</v>
      </c>
      <c r="J616" s="28">
        <v>1</v>
      </c>
      <c r="K616" s="29">
        <v>10</v>
      </c>
    </row>
    <row r="617" s="1" customFormat="1" spans="1:11">
      <c r="A617" s="16"/>
      <c r="B617" s="17"/>
      <c r="C617" s="18"/>
      <c r="D617" s="8" t="s">
        <v>728</v>
      </c>
      <c r="E617" s="12">
        <v>0.2</v>
      </c>
      <c r="F617" s="12">
        <v>0.2</v>
      </c>
      <c r="G617" s="12">
        <v>0.2</v>
      </c>
      <c r="H617" s="12"/>
      <c r="I617" s="12" t="s">
        <v>616</v>
      </c>
      <c r="J617" s="12" t="s">
        <v>616</v>
      </c>
      <c r="K617" s="12" t="s">
        <v>616</v>
      </c>
    </row>
    <row r="618" s="1" customFormat="1" spans="1:11">
      <c r="A618" s="16"/>
      <c r="B618" s="17"/>
      <c r="C618" s="18"/>
      <c r="D618" s="20" t="s">
        <v>827</v>
      </c>
      <c r="E618" s="12">
        <v>0.2</v>
      </c>
      <c r="F618" s="12">
        <v>0.2</v>
      </c>
      <c r="G618" s="12">
        <v>0.2</v>
      </c>
      <c r="H618" s="12"/>
      <c r="I618" s="12" t="s">
        <v>616</v>
      </c>
      <c r="J618" s="12" t="s">
        <v>616</v>
      </c>
      <c r="K618" s="12" t="s">
        <v>616</v>
      </c>
    </row>
    <row r="619" s="1" customFormat="1" spans="1:11">
      <c r="A619" s="16"/>
      <c r="B619" s="17"/>
      <c r="C619" s="18"/>
      <c r="D619" s="20" t="s">
        <v>828</v>
      </c>
      <c r="E619" s="12"/>
      <c r="F619" s="12"/>
      <c r="G619" s="12"/>
      <c r="H619" s="12"/>
      <c r="I619" s="12" t="s">
        <v>616</v>
      </c>
      <c r="J619" s="12" t="s">
        <v>616</v>
      </c>
      <c r="K619" s="12" t="s">
        <v>616</v>
      </c>
    </row>
    <row r="620" s="1" customFormat="1" spans="1:11">
      <c r="A620" s="21"/>
      <c r="B620" s="22"/>
      <c r="C620" s="23"/>
      <c r="D620" s="8" t="s">
        <v>729</v>
      </c>
      <c r="E620" s="12"/>
      <c r="F620" s="12"/>
      <c r="G620" s="12"/>
      <c r="H620" s="12"/>
      <c r="I620" s="12" t="s">
        <v>616</v>
      </c>
      <c r="J620" s="12" t="s">
        <v>616</v>
      </c>
      <c r="K620" s="12" t="s">
        <v>616</v>
      </c>
    </row>
    <row r="621" s="1" customFormat="1" spans="1:11">
      <c r="A621" s="8" t="s">
        <v>829</v>
      </c>
      <c r="B621" s="8" t="s">
        <v>830</v>
      </c>
      <c r="C621" s="8"/>
      <c r="D621" s="8"/>
      <c r="E621" s="8"/>
      <c r="F621" s="8" t="s">
        <v>713</v>
      </c>
      <c r="G621" s="8"/>
      <c r="H621" s="8"/>
      <c r="I621" s="8"/>
      <c r="J621" s="8"/>
      <c r="K621" s="8"/>
    </row>
    <row r="622" s="1" customFormat="1" ht="33" customHeight="1" spans="1:11">
      <c r="A622" s="8"/>
      <c r="B622" s="11" t="s">
        <v>1151</v>
      </c>
      <c r="C622" s="12"/>
      <c r="D622" s="12"/>
      <c r="E622" s="12"/>
      <c r="F622" s="11" t="s">
        <v>1152</v>
      </c>
      <c r="G622" s="12"/>
      <c r="H622" s="12"/>
      <c r="I622" s="12"/>
      <c r="J622" s="12"/>
      <c r="K622" s="12"/>
    </row>
    <row r="623" s="1" customFormat="1" spans="1:11">
      <c r="A623" s="24" t="s">
        <v>832</v>
      </c>
      <c r="B623" s="8" t="s">
        <v>745</v>
      </c>
      <c r="C623" s="8" t="s">
        <v>746</v>
      </c>
      <c r="D623" s="8" t="s">
        <v>747</v>
      </c>
      <c r="E623" s="8" t="s">
        <v>833</v>
      </c>
      <c r="F623" s="8" t="s">
        <v>834</v>
      </c>
      <c r="G623" s="8" t="s">
        <v>823</v>
      </c>
      <c r="H623" s="8" t="s">
        <v>835</v>
      </c>
      <c r="I623" s="8" t="s">
        <v>836</v>
      </c>
      <c r="J623" s="8"/>
      <c r="K623" s="8"/>
    </row>
    <row r="624" s="1" customFormat="1" spans="1:11">
      <c r="A624" s="25"/>
      <c r="B624" s="11" t="s">
        <v>856</v>
      </c>
      <c r="C624" s="8" t="s">
        <v>837</v>
      </c>
      <c r="D624" s="26" t="s">
        <v>1153</v>
      </c>
      <c r="E624" s="11" t="s">
        <v>1154</v>
      </c>
      <c r="F624" s="12" t="s">
        <v>1069</v>
      </c>
      <c r="G624" s="12">
        <v>25</v>
      </c>
      <c r="H624" s="12">
        <v>25</v>
      </c>
      <c r="I624" s="42"/>
      <c r="J624" s="43"/>
      <c r="K624" s="44"/>
    </row>
    <row r="625" s="1" customFormat="1" ht="25.5" spans="1:11">
      <c r="A625" s="25"/>
      <c r="B625" s="12"/>
      <c r="C625" s="8" t="s">
        <v>858</v>
      </c>
      <c r="D625" s="26" t="s">
        <v>1155</v>
      </c>
      <c r="E625" s="28">
        <f>95%</f>
        <v>0.95</v>
      </c>
      <c r="F625" s="28">
        <v>0.95</v>
      </c>
      <c r="G625" s="12">
        <v>25</v>
      </c>
      <c r="H625" s="12">
        <v>25</v>
      </c>
      <c r="I625" s="45"/>
      <c r="J625" s="46"/>
      <c r="K625" s="47"/>
    </row>
    <row r="626" s="1" customFormat="1" ht="25.5" spans="1:11">
      <c r="A626" s="25"/>
      <c r="B626" s="8" t="s">
        <v>842</v>
      </c>
      <c r="C626" s="8" t="s">
        <v>843</v>
      </c>
      <c r="D626" s="26" t="s">
        <v>1156</v>
      </c>
      <c r="E626" s="27">
        <v>0.9</v>
      </c>
      <c r="F626" s="27">
        <v>0.9</v>
      </c>
      <c r="G626" s="12">
        <v>30</v>
      </c>
      <c r="H626" s="12">
        <v>30</v>
      </c>
      <c r="I626" s="45"/>
      <c r="J626" s="46"/>
      <c r="K626" s="47"/>
    </row>
    <row r="627" s="1" customFormat="1" spans="1:11">
      <c r="A627" s="25"/>
      <c r="B627" s="24" t="s">
        <v>846</v>
      </c>
      <c r="C627" s="24" t="s">
        <v>847</v>
      </c>
      <c r="D627" s="26" t="s">
        <v>1157</v>
      </c>
      <c r="E627" s="28">
        <f>95%</f>
        <v>0.95</v>
      </c>
      <c r="F627" s="28">
        <v>0.95</v>
      </c>
      <c r="G627" s="12">
        <v>10</v>
      </c>
      <c r="H627" s="12">
        <v>10</v>
      </c>
      <c r="I627" s="45"/>
      <c r="J627" s="46"/>
      <c r="K627" s="47"/>
    </row>
    <row r="628" s="1" customFormat="1" spans="1:11">
      <c r="A628" s="25"/>
      <c r="B628" s="25"/>
      <c r="C628" s="25"/>
      <c r="D628" s="26"/>
      <c r="E628" s="12"/>
      <c r="F628" s="12"/>
      <c r="G628" s="12"/>
      <c r="H628" s="12"/>
      <c r="I628" s="48"/>
      <c r="J628" s="49"/>
      <c r="K628" s="50"/>
    </row>
    <row r="629" s="1" customFormat="1" spans="1:11">
      <c r="A629" s="34"/>
      <c r="B629" s="34"/>
      <c r="C629" s="34"/>
      <c r="D629" s="26"/>
      <c r="E629" s="28"/>
      <c r="F629" s="28"/>
      <c r="G629" s="12"/>
      <c r="H629" s="12"/>
      <c r="I629" s="12"/>
      <c r="J629" s="12"/>
      <c r="K629" s="12"/>
    </row>
    <row r="630" s="1" customFormat="1" spans="1:11">
      <c r="A630" s="8" t="s">
        <v>850</v>
      </c>
      <c r="B630" s="8"/>
      <c r="C630" s="8"/>
      <c r="D630" s="8"/>
      <c r="E630" s="8"/>
      <c r="F630" s="8"/>
      <c r="G630" s="29">
        <f>H624+H625+H626+H627+H629</f>
        <v>90</v>
      </c>
      <c r="H630" s="29"/>
      <c r="I630" s="29"/>
      <c r="J630" s="29"/>
      <c r="K630" s="29"/>
    </row>
    <row r="631" s="1" customFormat="1" ht="25.5" spans="1:11">
      <c r="A631" s="30" t="s">
        <v>851</v>
      </c>
      <c r="B631" s="31" t="s">
        <v>852</v>
      </c>
      <c r="C631" s="32">
        <f>G630+K616</f>
        <v>100</v>
      </c>
      <c r="D631" s="31"/>
      <c r="E631" s="31" t="s">
        <v>853</v>
      </c>
      <c r="F631" s="31" t="s">
        <v>859</v>
      </c>
      <c r="G631" s="31"/>
      <c r="H631" s="31"/>
      <c r="I631" s="31"/>
      <c r="J631" s="31"/>
      <c r="K631" s="40"/>
    </row>
    <row r="633" s="1" customFormat="1" spans="1:11">
      <c r="A633" s="8" t="s">
        <v>813</v>
      </c>
      <c r="B633" s="8"/>
      <c r="C633" s="8"/>
      <c r="D633" s="9" t="s">
        <v>1158</v>
      </c>
      <c r="E633" s="10"/>
      <c r="F633" s="10"/>
      <c r="G633" s="10"/>
      <c r="H633" s="10"/>
      <c r="I633" s="10"/>
      <c r="J633" s="10"/>
      <c r="K633" s="10"/>
    </row>
    <row r="634" s="1" customFormat="1" spans="1:11">
      <c r="A634" s="8" t="s">
        <v>815</v>
      </c>
      <c r="B634" s="8"/>
      <c r="C634" s="8"/>
      <c r="D634" s="11"/>
      <c r="E634" s="12"/>
      <c r="F634" s="8" t="s">
        <v>816</v>
      </c>
      <c r="G634" s="11" t="s">
        <v>817</v>
      </c>
      <c r="H634" s="12"/>
      <c r="I634" s="12"/>
      <c r="J634" s="12"/>
      <c r="K634" s="12"/>
    </row>
    <row r="635" s="1" customFormat="1" ht="25.5" spans="1:11">
      <c r="A635" s="13" t="s">
        <v>818</v>
      </c>
      <c r="B635" s="14"/>
      <c r="C635" s="15"/>
      <c r="D635" s="8" t="s">
        <v>819</v>
      </c>
      <c r="E635" s="8" t="s">
        <v>820</v>
      </c>
      <c r="F635" s="8" t="s">
        <v>821</v>
      </c>
      <c r="G635" s="8" t="s">
        <v>822</v>
      </c>
      <c r="H635" s="8"/>
      <c r="I635" s="8" t="s">
        <v>823</v>
      </c>
      <c r="J635" s="8" t="s">
        <v>824</v>
      </c>
      <c r="K635" s="8" t="s">
        <v>825</v>
      </c>
    </row>
    <row r="636" s="1" customFormat="1" spans="1:11">
      <c r="A636" s="16"/>
      <c r="B636" s="17"/>
      <c r="C636" s="18"/>
      <c r="D636" s="8" t="s">
        <v>826</v>
      </c>
      <c r="E636" s="12">
        <f>E637+E640</f>
        <v>0.8</v>
      </c>
      <c r="F636" s="12">
        <f>F637+F640</f>
        <v>0.8</v>
      </c>
      <c r="G636" s="12">
        <v>0.8</v>
      </c>
      <c r="H636" s="12"/>
      <c r="I636" s="12">
        <v>10</v>
      </c>
      <c r="J636" s="28">
        <v>1</v>
      </c>
      <c r="K636" s="29">
        <v>10</v>
      </c>
    </row>
    <row r="637" s="1" customFormat="1" spans="1:11">
      <c r="A637" s="16"/>
      <c r="B637" s="17"/>
      <c r="C637" s="18"/>
      <c r="D637" s="8" t="s">
        <v>728</v>
      </c>
      <c r="E637" s="12">
        <v>0.8</v>
      </c>
      <c r="F637" s="12">
        <v>0.8</v>
      </c>
      <c r="G637" s="12">
        <v>0.8</v>
      </c>
      <c r="H637" s="12"/>
      <c r="I637" s="12" t="s">
        <v>616</v>
      </c>
      <c r="J637" s="12" t="s">
        <v>616</v>
      </c>
      <c r="K637" s="12" t="s">
        <v>616</v>
      </c>
    </row>
    <row r="638" s="1" customFormat="1" spans="1:11">
      <c r="A638" s="16"/>
      <c r="B638" s="17"/>
      <c r="C638" s="18"/>
      <c r="D638" s="20" t="s">
        <v>827</v>
      </c>
      <c r="E638" s="12">
        <v>0.8</v>
      </c>
      <c r="F638" s="12">
        <v>0.8</v>
      </c>
      <c r="G638" s="12">
        <v>0.8</v>
      </c>
      <c r="H638" s="12"/>
      <c r="I638" s="12" t="s">
        <v>616</v>
      </c>
      <c r="J638" s="12" t="s">
        <v>616</v>
      </c>
      <c r="K638" s="12" t="s">
        <v>616</v>
      </c>
    </row>
    <row r="639" s="1" customFormat="1" spans="1:11">
      <c r="A639" s="16"/>
      <c r="B639" s="17"/>
      <c r="C639" s="18"/>
      <c r="D639" s="20" t="s">
        <v>828</v>
      </c>
      <c r="E639" s="12"/>
      <c r="F639" s="12"/>
      <c r="G639" s="12"/>
      <c r="H639" s="12"/>
      <c r="I639" s="12" t="s">
        <v>616</v>
      </c>
      <c r="J639" s="12" t="s">
        <v>616</v>
      </c>
      <c r="K639" s="12" t="s">
        <v>616</v>
      </c>
    </row>
    <row r="640" s="1" customFormat="1" spans="1:11">
      <c r="A640" s="21"/>
      <c r="B640" s="22"/>
      <c r="C640" s="23"/>
      <c r="D640" s="8" t="s">
        <v>729</v>
      </c>
      <c r="E640" s="12"/>
      <c r="F640" s="12"/>
      <c r="G640" s="12"/>
      <c r="H640" s="12"/>
      <c r="I640" s="12" t="s">
        <v>616</v>
      </c>
      <c r="J640" s="12" t="s">
        <v>616</v>
      </c>
      <c r="K640" s="12" t="s">
        <v>616</v>
      </c>
    </row>
    <row r="641" s="1" customFormat="1" spans="1:11">
      <c r="A641" s="8" t="s">
        <v>829</v>
      </c>
      <c r="B641" s="8" t="s">
        <v>830</v>
      </c>
      <c r="C641" s="8"/>
      <c r="D641" s="8"/>
      <c r="E641" s="8"/>
      <c r="F641" s="8" t="s">
        <v>713</v>
      </c>
      <c r="G641" s="8"/>
      <c r="H641" s="8"/>
      <c r="I641" s="8"/>
      <c r="J641" s="8"/>
      <c r="K641" s="8"/>
    </row>
    <row r="642" s="1" customFormat="1" ht="36" customHeight="1" spans="1:11">
      <c r="A642" s="8"/>
      <c r="B642" s="11" t="s">
        <v>1159</v>
      </c>
      <c r="C642" s="12"/>
      <c r="D642" s="12"/>
      <c r="E642" s="12"/>
      <c r="F642" s="11" t="s">
        <v>1160</v>
      </c>
      <c r="G642" s="12"/>
      <c r="H642" s="12"/>
      <c r="I642" s="12"/>
      <c r="J642" s="12"/>
      <c r="K642" s="12"/>
    </row>
    <row r="643" s="1" customFormat="1" spans="1:11">
      <c r="A643" s="24" t="s">
        <v>832</v>
      </c>
      <c r="B643" s="8" t="s">
        <v>745</v>
      </c>
      <c r="C643" s="8" t="s">
        <v>746</v>
      </c>
      <c r="D643" s="8" t="s">
        <v>747</v>
      </c>
      <c r="E643" s="8" t="s">
        <v>833</v>
      </c>
      <c r="F643" s="8" t="s">
        <v>834</v>
      </c>
      <c r="G643" s="8" t="s">
        <v>823</v>
      </c>
      <c r="H643" s="8" t="s">
        <v>835</v>
      </c>
      <c r="I643" s="8" t="s">
        <v>836</v>
      </c>
      <c r="J643" s="8"/>
      <c r="K643" s="8"/>
    </row>
    <row r="644" s="1" customFormat="1" spans="1:11">
      <c r="A644" s="25"/>
      <c r="B644" s="11" t="s">
        <v>856</v>
      </c>
      <c r="C644" s="8" t="s">
        <v>837</v>
      </c>
      <c r="D644" s="26" t="s">
        <v>754</v>
      </c>
      <c r="E644" s="11" t="s">
        <v>1068</v>
      </c>
      <c r="F644" s="12" t="s">
        <v>1161</v>
      </c>
      <c r="G644" s="12">
        <v>20</v>
      </c>
      <c r="H644" s="12">
        <v>20</v>
      </c>
      <c r="I644" s="42"/>
      <c r="J644" s="43"/>
      <c r="K644" s="44"/>
    </row>
    <row r="645" s="1" customFormat="1" spans="1:11">
      <c r="A645" s="25"/>
      <c r="B645" s="11"/>
      <c r="C645" s="8" t="s">
        <v>763</v>
      </c>
      <c r="D645" s="26" t="s">
        <v>1162</v>
      </c>
      <c r="E645" s="28">
        <v>1</v>
      </c>
      <c r="F645" s="28">
        <v>1</v>
      </c>
      <c r="G645" s="12">
        <v>15</v>
      </c>
      <c r="H645" s="12">
        <v>15</v>
      </c>
      <c r="I645" s="45"/>
      <c r="J645" s="46"/>
      <c r="K645" s="47"/>
    </row>
    <row r="646" s="1" customFormat="1" ht="25.5" spans="1:11">
      <c r="A646" s="25"/>
      <c r="B646" s="12"/>
      <c r="C646" s="8" t="s">
        <v>858</v>
      </c>
      <c r="D646" s="26" t="s">
        <v>1163</v>
      </c>
      <c r="E646" s="28">
        <f>100%</f>
        <v>1</v>
      </c>
      <c r="F646" s="28">
        <v>1</v>
      </c>
      <c r="G646" s="12">
        <v>15</v>
      </c>
      <c r="H646" s="12">
        <v>15</v>
      </c>
      <c r="I646" s="45"/>
      <c r="J646" s="46"/>
      <c r="K646" s="47"/>
    </row>
    <row r="647" s="1" customFormat="1" ht="38.25" spans="1:11">
      <c r="A647" s="25"/>
      <c r="B647" s="8" t="s">
        <v>842</v>
      </c>
      <c r="C647" s="8" t="s">
        <v>843</v>
      </c>
      <c r="D647" s="26" t="s">
        <v>1164</v>
      </c>
      <c r="E647" s="27">
        <v>1</v>
      </c>
      <c r="F647" s="27">
        <v>1</v>
      </c>
      <c r="G647" s="12">
        <v>30</v>
      </c>
      <c r="H647" s="12">
        <v>30</v>
      </c>
      <c r="I647" s="45"/>
      <c r="J647" s="46"/>
      <c r="K647" s="47"/>
    </row>
    <row r="648" s="1" customFormat="1" spans="1:11">
      <c r="A648" s="25"/>
      <c r="B648" s="24" t="s">
        <v>846</v>
      </c>
      <c r="C648" s="24" t="s">
        <v>847</v>
      </c>
      <c r="D648" s="26" t="s">
        <v>1165</v>
      </c>
      <c r="E648" s="28">
        <f>85%</f>
        <v>0.85</v>
      </c>
      <c r="F648" s="28">
        <v>0.85</v>
      </c>
      <c r="G648" s="12">
        <v>10</v>
      </c>
      <c r="H648" s="12">
        <v>10</v>
      </c>
      <c r="I648" s="45"/>
      <c r="J648" s="46"/>
      <c r="K648" s="47"/>
    </row>
    <row r="649" s="1" customFormat="1" spans="1:11">
      <c r="A649" s="25"/>
      <c r="B649" s="25"/>
      <c r="C649" s="25"/>
      <c r="D649" s="26"/>
      <c r="E649" s="12"/>
      <c r="F649" s="12"/>
      <c r="G649" s="12"/>
      <c r="H649" s="12"/>
      <c r="I649" s="48"/>
      <c r="J649" s="49"/>
      <c r="K649" s="50"/>
    </row>
    <row r="650" s="1" customFormat="1" spans="1:11">
      <c r="A650" s="34"/>
      <c r="B650" s="34"/>
      <c r="C650" s="34"/>
      <c r="D650" s="26"/>
      <c r="E650" s="28"/>
      <c r="F650" s="28"/>
      <c r="G650" s="12"/>
      <c r="H650" s="12"/>
      <c r="I650" s="12"/>
      <c r="J650" s="12"/>
      <c r="K650" s="12"/>
    </row>
    <row r="651" s="1" customFormat="1" spans="1:11">
      <c r="A651" s="8" t="s">
        <v>850</v>
      </c>
      <c r="B651" s="8"/>
      <c r="C651" s="8"/>
      <c r="D651" s="8"/>
      <c r="E651" s="8"/>
      <c r="F651" s="8"/>
      <c r="G651" s="29">
        <f>H644+H646+H647+H648+H650+H645</f>
        <v>90</v>
      </c>
      <c r="H651" s="29"/>
      <c r="I651" s="29"/>
      <c r="J651" s="29"/>
      <c r="K651" s="29"/>
    </row>
    <row r="652" s="1" customFormat="1" ht="25.5" spans="1:11">
      <c r="A652" s="30" t="s">
        <v>851</v>
      </c>
      <c r="B652" s="31" t="s">
        <v>852</v>
      </c>
      <c r="C652" s="32">
        <f>G651+K636</f>
        <v>100</v>
      </c>
      <c r="D652" s="31"/>
      <c r="E652" s="31" t="s">
        <v>853</v>
      </c>
      <c r="F652" s="31" t="s">
        <v>859</v>
      </c>
      <c r="G652" s="31"/>
      <c r="H652" s="31"/>
      <c r="I652" s="31"/>
      <c r="J652" s="31"/>
      <c r="K652" s="40"/>
    </row>
    <row r="654" s="1" customFormat="1" spans="1:11">
      <c r="A654" s="8" t="s">
        <v>813</v>
      </c>
      <c r="B654" s="8"/>
      <c r="C654" s="8"/>
      <c r="D654" s="9" t="s">
        <v>1166</v>
      </c>
      <c r="E654" s="10"/>
      <c r="F654" s="10"/>
      <c r="G654" s="10"/>
      <c r="H654" s="10"/>
      <c r="I654" s="10"/>
      <c r="J654" s="10"/>
      <c r="K654" s="10"/>
    </row>
    <row r="655" s="1" customFormat="1" spans="1:11">
      <c r="A655" s="8" t="s">
        <v>815</v>
      </c>
      <c r="B655" s="8"/>
      <c r="C655" s="8"/>
      <c r="D655" s="11"/>
      <c r="E655" s="12"/>
      <c r="F655" s="8" t="s">
        <v>816</v>
      </c>
      <c r="G655" s="11" t="s">
        <v>817</v>
      </c>
      <c r="H655" s="12"/>
      <c r="I655" s="12"/>
      <c r="J655" s="12"/>
      <c r="K655" s="12"/>
    </row>
    <row r="656" s="1" customFormat="1" ht="25.5" spans="1:11">
      <c r="A656" s="13" t="s">
        <v>818</v>
      </c>
      <c r="B656" s="14"/>
      <c r="C656" s="15"/>
      <c r="D656" s="8" t="s">
        <v>819</v>
      </c>
      <c r="E656" s="8" t="s">
        <v>820</v>
      </c>
      <c r="F656" s="8" t="s">
        <v>821</v>
      </c>
      <c r="G656" s="8" t="s">
        <v>822</v>
      </c>
      <c r="H656" s="8"/>
      <c r="I656" s="8" t="s">
        <v>823</v>
      </c>
      <c r="J656" s="8" t="s">
        <v>824</v>
      </c>
      <c r="K656" s="8" t="s">
        <v>825</v>
      </c>
    </row>
    <row r="657" s="1" customFormat="1" spans="1:11">
      <c r="A657" s="16"/>
      <c r="B657" s="17"/>
      <c r="C657" s="18"/>
      <c r="D657" s="8" t="s">
        <v>826</v>
      </c>
      <c r="E657" s="12">
        <f>E658+E661</f>
        <v>2</v>
      </c>
      <c r="F657" s="12">
        <f>F658+F661</f>
        <v>1.6</v>
      </c>
      <c r="G657" s="12">
        <v>1.6</v>
      </c>
      <c r="H657" s="12"/>
      <c r="I657" s="12">
        <v>10</v>
      </c>
      <c r="J657" s="28">
        <v>0.8</v>
      </c>
      <c r="K657" s="29">
        <v>8</v>
      </c>
    </row>
    <row r="658" s="1" customFormat="1" spans="1:11">
      <c r="A658" s="16"/>
      <c r="B658" s="17"/>
      <c r="C658" s="18"/>
      <c r="D658" s="8" t="s">
        <v>728</v>
      </c>
      <c r="E658" s="12">
        <v>2</v>
      </c>
      <c r="F658" s="12">
        <v>1.6</v>
      </c>
      <c r="G658" s="12">
        <v>1.6</v>
      </c>
      <c r="H658" s="12"/>
      <c r="I658" s="12" t="s">
        <v>616</v>
      </c>
      <c r="J658" s="12" t="s">
        <v>616</v>
      </c>
      <c r="K658" s="12" t="s">
        <v>616</v>
      </c>
    </row>
    <row r="659" s="1" customFormat="1" spans="1:11">
      <c r="A659" s="16"/>
      <c r="B659" s="17"/>
      <c r="C659" s="18"/>
      <c r="D659" s="20" t="s">
        <v>827</v>
      </c>
      <c r="E659" s="12">
        <v>2</v>
      </c>
      <c r="F659" s="12">
        <v>1.6</v>
      </c>
      <c r="G659" s="12">
        <v>1.6</v>
      </c>
      <c r="H659" s="12"/>
      <c r="I659" s="12" t="s">
        <v>616</v>
      </c>
      <c r="J659" s="12" t="s">
        <v>616</v>
      </c>
      <c r="K659" s="12" t="s">
        <v>616</v>
      </c>
    </row>
    <row r="660" s="1" customFormat="1" spans="1:11">
      <c r="A660" s="16"/>
      <c r="B660" s="17"/>
      <c r="C660" s="18"/>
      <c r="D660" s="20" t="s">
        <v>828</v>
      </c>
      <c r="E660" s="12"/>
      <c r="F660" s="12"/>
      <c r="G660" s="12"/>
      <c r="H660" s="12"/>
      <c r="I660" s="12" t="s">
        <v>616</v>
      </c>
      <c r="J660" s="12" t="s">
        <v>616</v>
      </c>
      <c r="K660" s="12" t="s">
        <v>616</v>
      </c>
    </row>
    <row r="661" s="1" customFormat="1" spans="1:11">
      <c r="A661" s="21"/>
      <c r="B661" s="22"/>
      <c r="C661" s="23"/>
      <c r="D661" s="8" t="s">
        <v>729</v>
      </c>
      <c r="E661" s="12"/>
      <c r="F661" s="12"/>
      <c r="G661" s="12"/>
      <c r="H661" s="12"/>
      <c r="I661" s="12" t="s">
        <v>616</v>
      </c>
      <c r="J661" s="12" t="s">
        <v>616</v>
      </c>
      <c r="K661" s="12" t="s">
        <v>616</v>
      </c>
    </row>
    <row r="662" s="1" customFormat="1" spans="1:11">
      <c r="A662" s="8" t="s">
        <v>829</v>
      </c>
      <c r="B662" s="8" t="s">
        <v>830</v>
      </c>
      <c r="C662" s="8"/>
      <c r="D662" s="8"/>
      <c r="E662" s="8"/>
      <c r="F662" s="8" t="s">
        <v>713</v>
      </c>
      <c r="G662" s="8"/>
      <c r="H662" s="8"/>
      <c r="I662" s="8"/>
      <c r="J662" s="8"/>
      <c r="K662" s="8"/>
    </row>
    <row r="663" s="1" customFormat="1" ht="66" customHeight="1" spans="1:11">
      <c r="A663" s="8"/>
      <c r="B663" s="11" t="s">
        <v>1167</v>
      </c>
      <c r="C663" s="12"/>
      <c r="D663" s="12"/>
      <c r="E663" s="12"/>
      <c r="F663" s="11" t="s">
        <v>1167</v>
      </c>
      <c r="G663" s="12"/>
      <c r="H663" s="12"/>
      <c r="I663" s="12"/>
      <c r="J663" s="12"/>
      <c r="K663" s="12"/>
    </row>
    <row r="664" s="1" customFormat="1" spans="1:11">
      <c r="A664" s="24" t="s">
        <v>832</v>
      </c>
      <c r="B664" s="8" t="s">
        <v>745</v>
      </c>
      <c r="C664" s="8" t="s">
        <v>746</v>
      </c>
      <c r="D664" s="8" t="s">
        <v>747</v>
      </c>
      <c r="E664" s="8" t="s">
        <v>833</v>
      </c>
      <c r="F664" s="8" t="s">
        <v>834</v>
      </c>
      <c r="G664" s="8" t="s">
        <v>823</v>
      </c>
      <c r="H664" s="8" t="s">
        <v>835</v>
      </c>
      <c r="I664" s="8" t="s">
        <v>836</v>
      </c>
      <c r="J664" s="8"/>
      <c r="K664" s="8"/>
    </row>
    <row r="665" s="1" customFormat="1" spans="1:11">
      <c r="A665" s="25"/>
      <c r="B665" s="11" t="s">
        <v>856</v>
      </c>
      <c r="C665" s="8" t="s">
        <v>763</v>
      </c>
      <c r="D665" s="26" t="s">
        <v>1168</v>
      </c>
      <c r="E665" s="28">
        <v>0.97</v>
      </c>
      <c r="F665" s="28">
        <v>0.97</v>
      </c>
      <c r="G665" s="12">
        <v>25</v>
      </c>
      <c r="H665" s="12">
        <v>25</v>
      </c>
      <c r="I665" s="42"/>
      <c r="J665" s="43"/>
      <c r="K665" s="44"/>
    </row>
    <row r="666" s="1" customFormat="1" spans="1:11">
      <c r="A666" s="25"/>
      <c r="B666" s="12"/>
      <c r="C666" s="8" t="s">
        <v>858</v>
      </c>
      <c r="D666" s="26" t="s">
        <v>1169</v>
      </c>
      <c r="E666" s="28">
        <f>100%</f>
        <v>1</v>
      </c>
      <c r="F666" s="28">
        <v>1</v>
      </c>
      <c r="G666" s="12">
        <v>25</v>
      </c>
      <c r="H666" s="12">
        <v>25</v>
      </c>
      <c r="I666" s="45"/>
      <c r="J666" s="46"/>
      <c r="K666" s="47"/>
    </row>
    <row r="667" s="1" customFormat="1" spans="1:11">
      <c r="A667" s="25"/>
      <c r="B667" s="24" t="s">
        <v>842</v>
      </c>
      <c r="C667" s="8" t="s">
        <v>843</v>
      </c>
      <c r="D667" s="26" t="s">
        <v>1170</v>
      </c>
      <c r="E667" s="27">
        <v>0.95</v>
      </c>
      <c r="F667" s="27">
        <v>0.95</v>
      </c>
      <c r="G667" s="12">
        <v>10</v>
      </c>
      <c r="H667" s="12">
        <v>10</v>
      </c>
      <c r="I667" s="45"/>
      <c r="J667" s="46"/>
      <c r="K667" s="47"/>
    </row>
    <row r="668" s="1" customFormat="1" spans="1:11">
      <c r="A668" s="25"/>
      <c r="B668" s="25"/>
      <c r="C668" s="30"/>
      <c r="D668" s="26" t="s">
        <v>1171</v>
      </c>
      <c r="E668" s="28">
        <f>95%</f>
        <v>0.95</v>
      </c>
      <c r="F668" s="28">
        <v>0.95</v>
      </c>
      <c r="G668" s="12">
        <v>10</v>
      </c>
      <c r="H668" s="12">
        <v>10</v>
      </c>
      <c r="I668" s="45"/>
      <c r="J668" s="46"/>
      <c r="K668" s="47"/>
    </row>
    <row r="669" s="1" customFormat="1" ht="51" spans="1:11">
      <c r="A669" s="25"/>
      <c r="B669" s="25"/>
      <c r="C669" s="25" t="s">
        <v>800</v>
      </c>
      <c r="D669" s="26" t="s">
        <v>1172</v>
      </c>
      <c r="E669" s="27" t="s">
        <v>911</v>
      </c>
      <c r="F669" s="27" t="s">
        <v>911</v>
      </c>
      <c r="G669" s="12">
        <v>10</v>
      </c>
      <c r="H669" s="12">
        <v>10</v>
      </c>
      <c r="I669" s="45"/>
      <c r="J669" s="46"/>
      <c r="K669" s="47"/>
    </row>
    <row r="670" s="1" customFormat="1" spans="1:11">
      <c r="A670" s="25"/>
      <c r="B670" s="24" t="s">
        <v>846</v>
      </c>
      <c r="C670" s="24" t="s">
        <v>847</v>
      </c>
      <c r="D670" s="26" t="s">
        <v>1173</v>
      </c>
      <c r="E670" s="28">
        <f>90%</f>
        <v>0.9</v>
      </c>
      <c r="F670" s="28">
        <v>0.9</v>
      </c>
      <c r="G670" s="12">
        <v>10</v>
      </c>
      <c r="H670" s="12">
        <v>10</v>
      </c>
      <c r="I670" s="45"/>
      <c r="J670" s="46"/>
      <c r="K670" s="47"/>
    </row>
    <row r="671" s="1" customFormat="1" spans="1:11">
      <c r="A671" s="25"/>
      <c r="B671" s="25"/>
      <c r="C671" s="25"/>
      <c r="D671" s="26"/>
      <c r="E671" s="12"/>
      <c r="F671" s="12"/>
      <c r="G671" s="12"/>
      <c r="H671" s="12"/>
      <c r="I671" s="48"/>
      <c r="J671" s="49"/>
      <c r="K671" s="50"/>
    </row>
    <row r="672" s="1" customFormat="1" spans="1:11">
      <c r="A672" s="34"/>
      <c r="B672" s="34"/>
      <c r="C672" s="34"/>
      <c r="D672" s="26"/>
      <c r="E672" s="28"/>
      <c r="F672" s="28"/>
      <c r="G672" s="12"/>
      <c r="H672" s="12"/>
      <c r="I672" s="12"/>
      <c r="J672" s="12"/>
      <c r="K672" s="12"/>
    </row>
    <row r="673" s="1" customFormat="1" spans="1:11">
      <c r="A673" s="8" t="s">
        <v>850</v>
      </c>
      <c r="B673" s="8"/>
      <c r="C673" s="8"/>
      <c r="D673" s="8"/>
      <c r="E673" s="8"/>
      <c r="F673" s="8"/>
      <c r="G673" s="29">
        <f>H665+H666+H667+H670+H672+H669+H668</f>
        <v>90</v>
      </c>
      <c r="H673" s="29"/>
      <c r="I673" s="29"/>
      <c r="J673" s="29"/>
      <c r="K673" s="29"/>
    </row>
    <row r="674" s="1" customFormat="1" ht="25.5" spans="1:11">
      <c r="A674" s="30" t="s">
        <v>851</v>
      </c>
      <c r="B674" s="31" t="s">
        <v>852</v>
      </c>
      <c r="C674" s="32">
        <f>G673+K657</f>
        <v>98</v>
      </c>
      <c r="D674" s="31"/>
      <c r="E674" s="31" t="s">
        <v>853</v>
      </c>
      <c r="F674" s="31" t="s">
        <v>859</v>
      </c>
      <c r="G674" s="31"/>
      <c r="H674" s="31"/>
      <c r="I674" s="31"/>
      <c r="J674" s="31"/>
      <c r="K674" s="40"/>
    </row>
    <row r="676" s="1" customFormat="1" spans="1:11">
      <c r="A676" s="8" t="s">
        <v>813</v>
      </c>
      <c r="B676" s="8"/>
      <c r="C676" s="8"/>
      <c r="D676" s="9" t="s">
        <v>1174</v>
      </c>
      <c r="E676" s="10"/>
      <c r="F676" s="10"/>
      <c r="G676" s="10"/>
      <c r="H676" s="10"/>
      <c r="I676" s="10"/>
      <c r="J676" s="10"/>
      <c r="K676" s="10"/>
    </row>
    <row r="677" s="1" customFormat="1" spans="1:11">
      <c r="A677" s="8" t="s">
        <v>815</v>
      </c>
      <c r="B677" s="8"/>
      <c r="C677" s="8"/>
      <c r="D677" s="11"/>
      <c r="E677" s="12"/>
      <c r="F677" s="8" t="s">
        <v>816</v>
      </c>
      <c r="G677" s="11" t="s">
        <v>817</v>
      </c>
      <c r="H677" s="12"/>
      <c r="I677" s="12"/>
      <c r="J677" s="12"/>
      <c r="K677" s="12"/>
    </row>
    <row r="678" s="1" customFormat="1" ht="25.5" spans="1:11">
      <c r="A678" s="13" t="s">
        <v>818</v>
      </c>
      <c r="B678" s="14"/>
      <c r="C678" s="15"/>
      <c r="D678" s="8" t="s">
        <v>819</v>
      </c>
      <c r="E678" s="8" t="s">
        <v>820</v>
      </c>
      <c r="F678" s="8" t="s">
        <v>821</v>
      </c>
      <c r="G678" s="8" t="s">
        <v>822</v>
      </c>
      <c r="H678" s="8"/>
      <c r="I678" s="8" t="s">
        <v>823</v>
      </c>
      <c r="J678" s="8" t="s">
        <v>824</v>
      </c>
      <c r="K678" s="8" t="s">
        <v>825</v>
      </c>
    </row>
    <row r="679" s="1" customFormat="1" spans="1:11">
      <c r="A679" s="16"/>
      <c r="B679" s="17"/>
      <c r="C679" s="18"/>
      <c r="D679" s="8" t="s">
        <v>826</v>
      </c>
      <c r="E679" s="12">
        <f>E680+E683</f>
        <v>83.3</v>
      </c>
      <c r="F679" s="12">
        <f>F680+F683</f>
        <v>83.3</v>
      </c>
      <c r="G679" s="12">
        <v>83.3</v>
      </c>
      <c r="H679" s="12"/>
      <c r="I679" s="12">
        <v>10</v>
      </c>
      <c r="J679" s="28">
        <v>1</v>
      </c>
      <c r="K679" s="29">
        <v>10</v>
      </c>
    </row>
    <row r="680" s="1" customFormat="1" spans="1:11">
      <c r="A680" s="16"/>
      <c r="B680" s="17"/>
      <c r="C680" s="18"/>
      <c r="D680" s="8" t="s">
        <v>728</v>
      </c>
      <c r="E680" s="12">
        <v>83.3</v>
      </c>
      <c r="F680" s="12">
        <v>83.3</v>
      </c>
      <c r="G680" s="12">
        <v>83.3</v>
      </c>
      <c r="H680" s="12"/>
      <c r="I680" s="12" t="s">
        <v>616</v>
      </c>
      <c r="J680" s="12" t="s">
        <v>616</v>
      </c>
      <c r="K680" s="12" t="s">
        <v>616</v>
      </c>
    </row>
    <row r="681" s="1" customFormat="1" spans="1:11">
      <c r="A681" s="16"/>
      <c r="B681" s="17"/>
      <c r="C681" s="18"/>
      <c r="D681" s="20" t="s">
        <v>827</v>
      </c>
      <c r="E681" s="12"/>
      <c r="F681" s="12"/>
      <c r="G681" s="12"/>
      <c r="H681" s="12"/>
      <c r="I681" s="12" t="s">
        <v>616</v>
      </c>
      <c r="J681" s="12" t="s">
        <v>616</v>
      </c>
      <c r="K681" s="12" t="s">
        <v>616</v>
      </c>
    </row>
    <row r="682" s="1" customFormat="1" spans="1:11">
      <c r="A682" s="16"/>
      <c r="B682" s="17"/>
      <c r="C682" s="18"/>
      <c r="D682" s="20" t="s">
        <v>828</v>
      </c>
      <c r="E682" s="12">
        <v>83.3</v>
      </c>
      <c r="F682" s="12">
        <v>83.3</v>
      </c>
      <c r="G682" s="12">
        <v>83.3</v>
      </c>
      <c r="H682" s="12"/>
      <c r="I682" s="12" t="s">
        <v>616</v>
      </c>
      <c r="J682" s="12" t="s">
        <v>616</v>
      </c>
      <c r="K682" s="12" t="s">
        <v>616</v>
      </c>
    </row>
    <row r="683" s="1" customFormat="1" spans="1:11">
      <c r="A683" s="21"/>
      <c r="B683" s="22"/>
      <c r="C683" s="23"/>
      <c r="D683" s="8" t="s">
        <v>729</v>
      </c>
      <c r="E683" s="12"/>
      <c r="F683" s="12"/>
      <c r="G683" s="12"/>
      <c r="H683" s="12"/>
      <c r="I683" s="12" t="s">
        <v>616</v>
      </c>
      <c r="J683" s="12" t="s">
        <v>616</v>
      </c>
      <c r="K683" s="12" t="s">
        <v>616</v>
      </c>
    </row>
    <row r="684" s="1" customFormat="1" spans="1:11">
      <c r="A684" s="8" t="s">
        <v>829</v>
      </c>
      <c r="B684" s="8" t="s">
        <v>830</v>
      </c>
      <c r="C684" s="8"/>
      <c r="D684" s="8"/>
      <c r="E684" s="8"/>
      <c r="F684" s="8" t="s">
        <v>713</v>
      </c>
      <c r="G684" s="8"/>
      <c r="H684" s="8"/>
      <c r="I684" s="8"/>
      <c r="J684" s="8"/>
      <c r="K684" s="8"/>
    </row>
    <row r="685" s="1" customFormat="1" spans="1:11">
      <c r="A685" s="8"/>
      <c r="B685" s="11" t="s">
        <v>1175</v>
      </c>
      <c r="C685" s="12"/>
      <c r="D685" s="12"/>
      <c r="E685" s="12"/>
      <c r="F685" s="11" t="s">
        <v>1176</v>
      </c>
      <c r="G685" s="12"/>
      <c r="H685" s="12"/>
      <c r="I685" s="12"/>
      <c r="J685" s="12"/>
      <c r="K685" s="12"/>
    </row>
    <row r="686" s="1" customFormat="1" spans="1:11">
      <c r="A686" s="24" t="s">
        <v>832</v>
      </c>
      <c r="B686" s="8" t="s">
        <v>745</v>
      </c>
      <c r="C686" s="8" t="s">
        <v>746</v>
      </c>
      <c r="D686" s="8" t="s">
        <v>747</v>
      </c>
      <c r="E686" s="8" t="s">
        <v>833</v>
      </c>
      <c r="F686" s="8" t="s">
        <v>834</v>
      </c>
      <c r="G686" s="8" t="s">
        <v>823</v>
      </c>
      <c r="H686" s="8" t="s">
        <v>835</v>
      </c>
      <c r="I686" s="8" t="s">
        <v>836</v>
      </c>
      <c r="J686" s="8"/>
      <c r="K686" s="8"/>
    </row>
    <row r="687" s="1" customFormat="1" ht="25.5" spans="1:11">
      <c r="A687" s="25"/>
      <c r="B687" s="11" t="s">
        <v>856</v>
      </c>
      <c r="C687" s="8" t="s">
        <v>837</v>
      </c>
      <c r="D687" s="26" t="s">
        <v>945</v>
      </c>
      <c r="E687" s="11" t="s">
        <v>1177</v>
      </c>
      <c r="F687" s="12" t="s">
        <v>1178</v>
      </c>
      <c r="G687" s="12">
        <v>30</v>
      </c>
      <c r="H687" s="12">
        <v>30</v>
      </c>
      <c r="I687" s="12"/>
      <c r="J687" s="12"/>
      <c r="K687" s="12"/>
    </row>
    <row r="688" s="1" customFormat="1" spans="1:11">
      <c r="A688" s="25"/>
      <c r="B688" s="12"/>
      <c r="C688" s="8" t="s">
        <v>763</v>
      </c>
      <c r="D688" s="26" t="s">
        <v>1179</v>
      </c>
      <c r="E688" s="28">
        <f>100%</f>
        <v>1</v>
      </c>
      <c r="F688" s="28">
        <v>1</v>
      </c>
      <c r="G688" s="12">
        <v>20</v>
      </c>
      <c r="H688" s="12">
        <v>20</v>
      </c>
      <c r="I688" s="12"/>
      <c r="J688" s="12"/>
      <c r="K688" s="12"/>
    </row>
    <row r="689" s="1" customFormat="1" ht="25.5" spans="1:11">
      <c r="A689" s="25"/>
      <c r="B689" s="8" t="s">
        <v>842</v>
      </c>
      <c r="C689" s="8" t="s">
        <v>843</v>
      </c>
      <c r="D689" s="26" t="s">
        <v>950</v>
      </c>
      <c r="E689" s="27">
        <v>1</v>
      </c>
      <c r="F689" s="27">
        <v>1</v>
      </c>
      <c r="G689" s="12">
        <v>30</v>
      </c>
      <c r="H689" s="12">
        <v>30</v>
      </c>
      <c r="I689" s="12"/>
      <c r="J689" s="12"/>
      <c r="K689" s="12"/>
    </row>
    <row r="690" s="1" customFormat="1" spans="1:11">
      <c r="A690" s="25"/>
      <c r="B690" s="24" t="s">
        <v>846</v>
      </c>
      <c r="C690" s="24" t="s">
        <v>847</v>
      </c>
      <c r="D690" s="26" t="s">
        <v>847</v>
      </c>
      <c r="E690" s="28">
        <f>100%</f>
        <v>1</v>
      </c>
      <c r="F690" s="28">
        <v>1</v>
      </c>
      <c r="G690" s="12">
        <v>10</v>
      </c>
      <c r="H690" s="12">
        <v>10</v>
      </c>
      <c r="I690" s="12"/>
      <c r="J690" s="12"/>
      <c r="K690" s="12"/>
    </row>
    <row r="691" s="1" customFormat="1" spans="1:11">
      <c r="A691" s="25"/>
      <c r="B691" s="25"/>
      <c r="C691" s="25"/>
      <c r="D691" s="26"/>
      <c r="E691" s="12"/>
      <c r="F691" s="12"/>
      <c r="G691" s="12"/>
      <c r="H691" s="12"/>
      <c r="I691" s="12"/>
      <c r="J691" s="12"/>
      <c r="K691" s="12"/>
    </row>
    <row r="692" s="1" customFormat="1" spans="1:11">
      <c r="A692" s="34"/>
      <c r="B692" s="34"/>
      <c r="C692" s="34"/>
      <c r="D692" s="26"/>
      <c r="E692" s="28"/>
      <c r="F692" s="28"/>
      <c r="G692" s="12"/>
      <c r="H692" s="12"/>
      <c r="I692" s="12"/>
      <c r="J692" s="12"/>
      <c r="K692" s="12"/>
    </row>
    <row r="693" s="1" customFormat="1" spans="1:11">
      <c r="A693" s="8" t="s">
        <v>850</v>
      </c>
      <c r="B693" s="8"/>
      <c r="C693" s="8"/>
      <c r="D693" s="8"/>
      <c r="E693" s="8"/>
      <c r="F693" s="8"/>
      <c r="G693" s="29">
        <f>H687+H688+H689+H690+H692</f>
        <v>90</v>
      </c>
      <c r="H693" s="29"/>
      <c r="I693" s="29"/>
      <c r="J693" s="29"/>
      <c r="K693" s="29"/>
    </row>
    <row r="694" s="1" customFormat="1" ht="25.5" spans="1:11">
      <c r="A694" s="30" t="s">
        <v>851</v>
      </c>
      <c r="B694" s="31" t="s">
        <v>852</v>
      </c>
      <c r="C694" s="32">
        <f>G693+K679</f>
        <v>100</v>
      </c>
      <c r="D694" s="31"/>
      <c r="E694" s="31" t="s">
        <v>853</v>
      </c>
      <c r="F694" s="31" t="s">
        <v>859</v>
      </c>
      <c r="G694" s="31"/>
      <c r="H694" s="31"/>
      <c r="I694" s="31"/>
      <c r="J694" s="31"/>
      <c r="K694" s="40"/>
    </row>
    <row r="696" s="1" customFormat="1" spans="1:11">
      <c r="A696" s="8" t="s">
        <v>813</v>
      </c>
      <c r="B696" s="8"/>
      <c r="C696" s="8"/>
      <c r="D696" s="9" t="s">
        <v>1180</v>
      </c>
      <c r="E696" s="10"/>
      <c r="F696" s="10"/>
      <c r="G696" s="10"/>
      <c r="H696" s="10"/>
      <c r="I696" s="10"/>
      <c r="J696" s="10"/>
      <c r="K696" s="10"/>
    </row>
    <row r="697" s="1" customFormat="1" spans="1:11">
      <c r="A697" s="8" t="s">
        <v>815</v>
      </c>
      <c r="B697" s="8"/>
      <c r="C697" s="8"/>
      <c r="D697" s="11"/>
      <c r="E697" s="12"/>
      <c r="F697" s="8" t="s">
        <v>816</v>
      </c>
      <c r="G697" s="11" t="s">
        <v>817</v>
      </c>
      <c r="H697" s="12"/>
      <c r="I697" s="12"/>
      <c r="J697" s="12"/>
      <c r="K697" s="12"/>
    </row>
    <row r="698" s="1" customFormat="1" ht="25.5" spans="1:11">
      <c r="A698" s="13" t="s">
        <v>818</v>
      </c>
      <c r="B698" s="14"/>
      <c r="C698" s="15"/>
      <c r="D698" s="8" t="s">
        <v>819</v>
      </c>
      <c r="E698" s="8" t="s">
        <v>820</v>
      </c>
      <c r="F698" s="8" t="s">
        <v>821</v>
      </c>
      <c r="G698" s="8" t="s">
        <v>822</v>
      </c>
      <c r="H698" s="8"/>
      <c r="I698" s="8" t="s">
        <v>823</v>
      </c>
      <c r="J698" s="8" t="s">
        <v>824</v>
      </c>
      <c r="K698" s="8" t="s">
        <v>825</v>
      </c>
    </row>
    <row r="699" s="1" customFormat="1" spans="1:11">
      <c r="A699" s="16"/>
      <c r="B699" s="17"/>
      <c r="C699" s="18"/>
      <c r="D699" s="8" t="s">
        <v>826</v>
      </c>
      <c r="E699" s="12">
        <f>E700+E703</f>
        <v>60</v>
      </c>
      <c r="F699" s="12">
        <f>F700+F703</f>
        <v>60</v>
      </c>
      <c r="G699" s="12">
        <v>60</v>
      </c>
      <c r="H699" s="12"/>
      <c r="I699" s="12">
        <v>10</v>
      </c>
      <c r="J699" s="28">
        <v>1</v>
      </c>
      <c r="K699" s="29">
        <v>10</v>
      </c>
    </row>
    <row r="700" s="1" customFormat="1" spans="1:11">
      <c r="A700" s="16"/>
      <c r="B700" s="17"/>
      <c r="C700" s="18"/>
      <c r="D700" s="8" t="s">
        <v>728</v>
      </c>
      <c r="E700" s="12">
        <v>60</v>
      </c>
      <c r="F700" s="12">
        <v>60</v>
      </c>
      <c r="G700" s="12">
        <v>60</v>
      </c>
      <c r="H700" s="12"/>
      <c r="I700" s="12" t="s">
        <v>616</v>
      </c>
      <c r="J700" s="12" t="s">
        <v>616</v>
      </c>
      <c r="K700" s="12" t="s">
        <v>616</v>
      </c>
    </row>
    <row r="701" s="1" customFormat="1" spans="1:11">
      <c r="A701" s="16"/>
      <c r="B701" s="17"/>
      <c r="C701" s="18"/>
      <c r="D701" s="20" t="s">
        <v>827</v>
      </c>
      <c r="E701" s="12"/>
      <c r="F701" s="12"/>
      <c r="G701" s="12"/>
      <c r="H701" s="12"/>
      <c r="I701" s="12" t="s">
        <v>616</v>
      </c>
      <c r="J701" s="12" t="s">
        <v>616</v>
      </c>
      <c r="K701" s="12" t="s">
        <v>616</v>
      </c>
    </row>
    <row r="702" s="1" customFormat="1" spans="1:11">
      <c r="A702" s="16"/>
      <c r="B702" s="17"/>
      <c r="C702" s="18"/>
      <c r="D702" s="20" t="s">
        <v>828</v>
      </c>
      <c r="E702" s="12">
        <v>60</v>
      </c>
      <c r="F702" s="12">
        <v>60</v>
      </c>
      <c r="G702" s="12">
        <v>60</v>
      </c>
      <c r="H702" s="12"/>
      <c r="I702" s="12" t="s">
        <v>616</v>
      </c>
      <c r="J702" s="12" t="s">
        <v>616</v>
      </c>
      <c r="K702" s="12" t="s">
        <v>616</v>
      </c>
    </row>
    <row r="703" s="1" customFormat="1" spans="1:11">
      <c r="A703" s="21"/>
      <c r="B703" s="22"/>
      <c r="C703" s="23"/>
      <c r="D703" s="8" t="s">
        <v>729</v>
      </c>
      <c r="E703" s="12"/>
      <c r="F703" s="12"/>
      <c r="G703" s="12"/>
      <c r="H703" s="12"/>
      <c r="I703" s="12" t="s">
        <v>616</v>
      </c>
      <c r="J703" s="12" t="s">
        <v>616</v>
      </c>
      <c r="K703" s="12" t="s">
        <v>616</v>
      </c>
    </row>
    <row r="704" s="1" customFormat="1" spans="1:11">
      <c r="A704" s="8" t="s">
        <v>829</v>
      </c>
      <c r="B704" s="8" t="s">
        <v>830</v>
      </c>
      <c r="C704" s="8"/>
      <c r="D704" s="8"/>
      <c r="E704" s="8"/>
      <c r="F704" s="8" t="s">
        <v>713</v>
      </c>
      <c r="G704" s="8"/>
      <c r="H704" s="8"/>
      <c r="I704" s="8"/>
      <c r="J704" s="8"/>
      <c r="K704" s="8"/>
    </row>
    <row r="705" s="1" customFormat="1" ht="61" customHeight="1" spans="1:11">
      <c r="A705" s="8"/>
      <c r="B705" s="11" t="s">
        <v>870</v>
      </c>
      <c r="C705" s="12"/>
      <c r="D705" s="12"/>
      <c r="E705" s="12"/>
      <c r="F705" s="11" t="s">
        <v>870</v>
      </c>
      <c r="G705" s="12"/>
      <c r="H705" s="12"/>
      <c r="I705" s="12"/>
      <c r="J705" s="12"/>
      <c r="K705" s="12"/>
    </row>
    <row r="706" s="1" customFormat="1" spans="1:11">
      <c r="A706" s="24" t="s">
        <v>832</v>
      </c>
      <c r="B706" s="8" t="s">
        <v>745</v>
      </c>
      <c r="C706" s="8" t="s">
        <v>746</v>
      </c>
      <c r="D706" s="8" t="s">
        <v>747</v>
      </c>
      <c r="E706" s="8" t="s">
        <v>833</v>
      </c>
      <c r="F706" s="8" t="s">
        <v>834</v>
      </c>
      <c r="G706" s="8" t="s">
        <v>823</v>
      </c>
      <c r="H706" s="8" t="s">
        <v>835</v>
      </c>
      <c r="I706" s="8" t="s">
        <v>836</v>
      </c>
      <c r="J706" s="8"/>
      <c r="K706" s="8"/>
    </row>
    <row r="707" s="1" customFormat="1" ht="24.75" spans="1:11">
      <c r="A707" s="25"/>
      <c r="B707" s="11" t="s">
        <v>856</v>
      </c>
      <c r="C707" s="8" t="s">
        <v>837</v>
      </c>
      <c r="D707" s="26" t="s">
        <v>996</v>
      </c>
      <c r="E707" s="233" t="s">
        <v>997</v>
      </c>
      <c r="F707" s="12" t="s">
        <v>998</v>
      </c>
      <c r="G707" s="12">
        <v>50</v>
      </c>
      <c r="H707" s="12">
        <v>50</v>
      </c>
      <c r="I707" s="42"/>
      <c r="J707" s="43"/>
      <c r="K707" s="44"/>
    </row>
    <row r="708" s="1" customFormat="1" ht="25.5" spans="1:11">
      <c r="A708" s="25"/>
      <c r="B708" s="8" t="s">
        <v>842</v>
      </c>
      <c r="C708" s="8" t="s">
        <v>784</v>
      </c>
      <c r="D708" s="26" t="s">
        <v>881</v>
      </c>
      <c r="E708" s="234" t="s">
        <v>1181</v>
      </c>
      <c r="F708" s="11" t="s">
        <v>1182</v>
      </c>
      <c r="G708" s="12">
        <v>30</v>
      </c>
      <c r="H708" s="12">
        <v>30</v>
      </c>
      <c r="I708" s="45"/>
      <c r="J708" s="46"/>
      <c r="K708" s="47"/>
    </row>
    <row r="709" s="1" customFormat="1" spans="1:11">
      <c r="A709" s="25"/>
      <c r="B709" s="24" t="s">
        <v>846</v>
      </c>
      <c r="C709" s="24" t="s">
        <v>847</v>
      </c>
      <c r="D709" s="26" t="s">
        <v>885</v>
      </c>
      <c r="E709" s="27" t="s">
        <v>886</v>
      </c>
      <c r="F709" s="28">
        <v>0.96</v>
      </c>
      <c r="G709" s="12">
        <v>10</v>
      </c>
      <c r="H709" s="12">
        <v>10</v>
      </c>
      <c r="I709" s="45"/>
      <c r="J709" s="46"/>
      <c r="K709" s="47"/>
    </row>
    <row r="710" s="1" customFormat="1" spans="1:11">
      <c r="A710" s="25"/>
      <c r="B710" s="25"/>
      <c r="C710" s="25"/>
      <c r="D710" s="26"/>
      <c r="E710" s="12"/>
      <c r="F710" s="12"/>
      <c r="G710" s="12"/>
      <c r="H710" s="12"/>
      <c r="I710" s="48"/>
      <c r="J710" s="49"/>
      <c r="K710" s="50"/>
    </row>
    <row r="711" s="1" customFormat="1" spans="1:11">
      <c r="A711" s="34"/>
      <c r="B711" s="34"/>
      <c r="C711" s="34"/>
      <c r="D711" s="26"/>
      <c r="E711" s="28"/>
      <c r="F711" s="28"/>
      <c r="G711" s="12"/>
      <c r="H711" s="12"/>
      <c r="I711" s="12"/>
      <c r="J711" s="12"/>
      <c r="K711" s="12"/>
    </row>
    <row r="712" s="1" customFormat="1" spans="1:11">
      <c r="A712" s="8" t="s">
        <v>850</v>
      </c>
      <c r="B712" s="8"/>
      <c r="C712" s="8"/>
      <c r="D712" s="8"/>
      <c r="E712" s="8"/>
      <c r="F712" s="8"/>
      <c r="G712" s="29">
        <f>H707+H708+H709</f>
        <v>90</v>
      </c>
      <c r="H712" s="29"/>
      <c r="I712" s="29"/>
      <c r="J712" s="29"/>
      <c r="K712" s="29"/>
    </row>
    <row r="713" s="1" customFormat="1" ht="25.5" spans="1:11">
      <c r="A713" s="30" t="s">
        <v>851</v>
      </c>
      <c r="B713" s="31" t="s">
        <v>852</v>
      </c>
      <c r="C713" s="32">
        <f>G712+K699</f>
        <v>100</v>
      </c>
      <c r="D713" s="31"/>
      <c r="E713" s="31" t="s">
        <v>853</v>
      </c>
      <c r="F713" s="31" t="s">
        <v>859</v>
      </c>
      <c r="G713" s="31"/>
      <c r="H713" s="31"/>
      <c r="I713" s="31"/>
      <c r="J713" s="31"/>
      <c r="K713" s="40"/>
    </row>
    <row r="715" s="1" customFormat="1" spans="1:11">
      <c r="A715" s="8" t="s">
        <v>813</v>
      </c>
      <c r="B715" s="8"/>
      <c r="C715" s="8"/>
      <c r="D715" s="9" t="s">
        <v>1183</v>
      </c>
      <c r="E715" s="10"/>
      <c r="F715" s="10"/>
      <c r="G715" s="10"/>
      <c r="H715" s="10"/>
      <c r="I715" s="10"/>
      <c r="J715" s="10"/>
      <c r="K715" s="10"/>
    </row>
    <row r="716" s="1" customFormat="1" spans="1:11">
      <c r="A716" s="8" t="s">
        <v>815</v>
      </c>
      <c r="B716" s="8"/>
      <c r="C716" s="8"/>
      <c r="D716" s="11"/>
      <c r="E716" s="12"/>
      <c r="F716" s="8" t="s">
        <v>816</v>
      </c>
      <c r="G716" s="11" t="s">
        <v>817</v>
      </c>
      <c r="H716" s="12"/>
      <c r="I716" s="12"/>
      <c r="J716" s="12"/>
      <c r="K716" s="12"/>
    </row>
    <row r="717" s="1" customFormat="1" ht="25.5" spans="1:11">
      <c r="A717" s="13" t="s">
        <v>818</v>
      </c>
      <c r="B717" s="14"/>
      <c r="C717" s="15"/>
      <c r="D717" s="8" t="s">
        <v>819</v>
      </c>
      <c r="E717" s="8" t="s">
        <v>820</v>
      </c>
      <c r="F717" s="8" t="s">
        <v>821</v>
      </c>
      <c r="G717" s="8" t="s">
        <v>822</v>
      </c>
      <c r="H717" s="8"/>
      <c r="I717" s="8" t="s">
        <v>823</v>
      </c>
      <c r="J717" s="8" t="s">
        <v>824</v>
      </c>
      <c r="K717" s="8" t="s">
        <v>825</v>
      </c>
    </row>
    <row r="718" s="1" customFormat="1" spans="1:11">
      <c r="A718" s="16"/>
      <c r="B718" s="17"/>
      <c r="C718" s="18"/>
      <c r="D718" s="8" t="s">
        <v>826</v>
      </c>
      <c r="E718" s="12">
        <f>E719+E722</f>
        <v>10</v>
      </c>
      <c r="F718" s="12">
        <f>F719+F722</f>
        <v>10</v>
      </c>
      <c r="G718" s="12">
        <v>10</v>
      </c>
      <c r="H718" s="12"/>
      <c r="I718" s="12">
        <v>10</v>
      </c>
      <c r="J718" s="28">
        <v>1</v>
      </c>
      <c r="K718" s="29">
        <v>10</v>
      </c>
    </row>
    <row r="719" s="1" customFormat="1" spans="1:11">
      <c r="A719" s="16"/>
      <c r="B719" s="17"/>
      <c r="C719" s="18"/>
      <c r="D719" s="8" t="s">
        <v>728</v>
      </c>
      <c r="E719" s="12">
        <v>10</v>
      </c>
      <c r="F719" s="12">
        <v>10</v>
      </c>
      <c r="G719" s="12">
        <v>10</v>
      </c>
      <c r="H719" s="12"/>
      <c r="I719" s="12" t="s">
        <v>616</v>
      </c>
      <c r="J719" s="12" t="s">
        <v>616</v>
      </c>
      <c r="K719" s="12" t="s">
        <v>616</v>
      </c>
    </row>
    <row r="720" s="1" customFormat="1" spans="1:11">
      <c r="A720" s="16"/>
      <c r="B720" s="17"/>
      <c r="C720" s="18"/>
      <c r="D720" s="20" t="s">
        <v>827</v>
      </c>
      <c r="E720" s="12"/>
      <c r="F720" s="12"/>
      <c r="G720" s="12"/>
      <c r="H720" s="12"/>
      <c r="I720" s="12" t="s">
        <v>616</v>
      </c>
      <c r="J720" s="12" t="s">
        <v>616</v>
      </c>
      <c r="K720" s="12" t="s">
        <v>616</v>
      </c>
    </row>
    <row r="721" s="1" customFormat="1" spans="1:11">
      <c r="A721" s="16"/>
      <c r="B721" s="17"/>
      <c r="C721" s="18"/>
      <c r="D721" s="20" t="s">
        <v>828</v>
      </c>
      <c r="E721" s="12">
        <v>10</v>
      </c>
      <c r="F721" s="12">
        <v>10</v>
      </c>
      <c r="G721" s="12">
        <v>10</v>
      </c>
      <c r="H721" s="12"/>
      <c r="I721" s="12" t="s">
        <v>616</v>
      </c>
      <c r="J721" s="12" t="s">
        <v>616</v>
      </c>
      <c r="K721" s="12" t="s">
        <v>616</v>
      </c>
    </row>
    <row r="722" s="1" customFormat="1" spans="1:11">
      <c r="A722" s="21"/>
      <c r="B722" s="22"/>
      <c r="C722" s="23"/>
      <c r="D722" s="8" t="s">
        <v>729</v>
      </c>
      <c r="E722" s="12"/>
      <c r="F722" s="12"/>
      <c r="G722" s="12"/>
      <c r="H722" s="12"/>
      <c r="I722" s="12" t="s">
        <v>616</v>
      </c>
      <c r="J722" s="12" t="s">
        <v>616</v>
      </c>
      <c r="K722" s="12" t="s">
        <v>616</v>
      </c>
    </row>
    <row r="723" s="1" customFormat="1" spans="1:11">
      <c r="A723" s="8" t="s">
        <v>829</v>
      </c>
      <c r="B723" s="8" t="s">
        <v>830</v>
      </c>
      <c r="C723" s="8"/>
      <c r="D723" s="8"/>
      <c r="E723" s="8"/>
      <c r="F723" s="8" t="s">
        <v>713</v>
      </c>
      <c r="G723" s="8"/>
      <c r="H723" s="8"/>
      <c r="I723" s="8"/>
      <c r="J723" s="8"/>
      <c r="K723" s="8"/>
    </row>
    <row r="724" s="1" customFormat="1" ht="43" customHeight="1" spans="1:11">
      <c r="A724" s="8"/>
      <c r="B724" s="11" t="s">
        <v>870</v>
      </c>
      <c r="C724" s="12"/>
      <c r="D724" s="12"/>
      <c r="E724" s="12"/>
      <c r="F724" s="11" t="s">
        <v>870</v>
      </c>
      <c r="G724" s="12"/>
      <c r="H724" s="12"/>
      <c r="I724" s="12"/>
      <c r="J724" s="12"/>
      <c r="K724" s="12"/>
    </row>
    <row r="725" s="1" customFormat="1" spans="1:11">
      <c r="A725" s="24" t="s">
        <v>832</v>
      </c>
      <c r="B725" s="8" t="s">
        <v>745</v>
      </c>
      <c r="C725" s="8" t="s">
        <v>746</v>
      </c>
      <c r="D725" s="8" t="s">
        <v>747</v>
      </c>
      <c r="E725" s="8" t="s">
        <v>833</v>
      </c>
      <c r="F725" s="8" t="s">
        <v>834</v>
      </c>
      <c r="G725" s="8" t="s">
        <v>823</v>
      </c>
      <c r="H725" s="8" t="s">
        <v>835</v>
      </c>
      <c r="I725" s="8" t="s">
        <v>836</v>
      </c>
      <c r="J725" s="8"/>
      <c r="K725" s="8"/>
    </row>
    <row r="726" s="1" customFormat="1" ht="24.75" spans="1:11">
      <c r="A726" s="25"/>
      <c r="B726" s="11" t="s">
        <v>856</v>
      </c>
      <c r="C726" s="8" t="s">
        <v>837</v>
      </c>
      <c r="D726" s="26" t="s">
        <v>1184</v>
      </c>
      <c r="E726" s="233" t="s">
        <v>1185</v>
      </c>
      <c r="F726" s="233" t="s">
        <v>1185</v>
      </c>
      <c r="G726" s="12">
        <v>50</v>
      </c>
      <c r="H726" s="12">
        <v>50</v>
      </c>
      <c r="I726" s="42"/>
      <c r="J726" s="43"/>
      <c r="K726" s="44"/>
    </row>
    <row r="727" s="1" customFormat="1" ht="25.5" spans="1:11">
      <c r="A727" s="25"/>
      <c r="B727" s="8" t="s">
        <v>842</v>
      </c>
      <c r="C727" s="8" t="s">
        <v>843</v>
      </c>
      <c r="D727" s="26" t="s">
        <v>882</v>
      </c>
      <c r="E727" s="11" t="s">
        <v>1186</v>
      </c>
      <c r="F727" s="11" t="s">
        <v>1187</v>
      </c>
      <c r="G727" s="12">
        <v>30</v>
      </c>
      <c r="H727" s="12">
        <v>30</v>
      </c>
      <c r="I727" s="45"/>
      <c r="J727" s="46"/>
      <c r="K727" s="47"/>
    </row>
    <row r="728" s="1" customFormat="1" spans="1:11">
      <c r="A728" s="25"/>
      <c r="B728" s="24" t="s">
        <v>846</v>
      </c>
      <c r="C728" s="24" t="s">
        <v>847</v>
      </c>
      <c r="D728" s="26" t="s">
        <v>885</v>
      </c>
      <c r="E728" s="27" t="s">
        <v>886</v>
      </c>
      <c r="F728" s="28">
        <v>0.96</v>
      </c>
      <c r="G728" s="12">
        <v>10</v>
      </c>
      <c r="H728" s="12">
        <v>10</v>
      </c>
      <c r="I728" s="45"/>
      <c r="J728" s="46"/>
      <c r="K728" s="47"/>
    </row>
    <row r="729" s="1" customFormat="1" spans="1:11">
      <c r="A729" s="25"/>
      <c r="B729" s="25"/>
      <c r="C729" s="25"/>
      <c r="D729" s="26"/>
      <c r="E729" s="12"/>
      <c r="F729" s="12"/>
      <c r="G729" s="12"/>
      <c r="H729" s="12"/>
      <c r="I729" s="48"/>
      <c r="J729" s="49"/>
      <c r="K729" s="50"/>
    </row>
    <row r="730" s="1" customFormat="1" spans="1:11">
      <c r="A730" s="34"/>
      <c r="B730" s="34"/>
      <c r="C730" s="34"/>
      <c r="D730" s="26"/>
      <c r="E730" s="28"/>
      <c r="F730" s="28"/>
      <c r="G730" s="12"/>
      <c r="H730" s="12"/>
      <c r="I730" s="12"/>
      <c r="J730" s="12"/>
      <c r="K730" s="12"/>
    </row>
    <row r="731" s="1" customFormat="1" spans="1:11">
      <c r="A731" s="8" t="s">
        <v>850</v>
      </c>
      <c r="B731" s="8"/>
      <c r="C731" s="8"/>
      <c r="D731" s="8"/>
      <c r="E731" s="8"/>
      <c r="F731" s="8"/>
      <c r="G731" s="29">
        <f>H726++H727+H728+H730</f>
        <v>90</v>
      </c>
      <c r="H731" s="29"/>
      <c r="I731" s="29"/>
      <c r="J731" s="29"/>
      <c r="K731" s="29"/>
    </row>
    <row r="732" s="1" customFormat="1" ht="25.5" spans="1:11">
      <c r="A732" s="30" t="s">
        <v>851</v>
      </c>
      <c r="B732" s="31" t="s">
        <v>852</v>
      </c>
      <c r="C732" s="32">
        <f>G731+K718</f>
        <v>100</v>
      </c>
      <c r="D732" s="31"/>
      <c r="E732" s="31" t="s">
        <v>853</v>
      </c>
      <c r="F732" s="31" t="s">
        <v>859</v>
      </c>
      <c r="G732" s="31"/>
      <c r="H732" s="31"/>
      <c r="I732" s="31"/>
      <c r="J732" s="31"/>
      <c r="K732" s="40"/>
    </row>
    <row r="734" s="1" customFormat="1" spans="1:11">
      <c r="A734" s="8" t="s">
        <v>813</v>
      </c>
      <c r="B734" s="8"/>
      <c r="C734" s="8"/>
      <c r="D734" s="9" t="s">
        <v>1188</v>
      </c>
      <c r="E734" s="10"/>
      <c r="F734" s="10"/>
      <c r="G734" s="10"/>
      <c r="H734" s="10"/>
      <c r="I734" s="10"/>
      <c r="J734" s="10"/>
      <c r="K734" s="10"/>
    </row>
    <row r="735" s="1" customFormat="1" spans="1:11">
      <c r="A735" s="8" t="s">
        <v>815</v>
      </c>
      <c r="B735" s="8"/>
      <c r="C735" s="8"/>
      <c r="D735" s="11"/>
      <c r="E735" s="12"/>
      <c r="F735" s="8" t="s">
        <v>816</v>
      </c>
      <c r="G735" s="11" t="s">
        <v>817</v>
      </c>
      <c r="H735" s="12"/>
      <c r="I735" s="12"/>
      <c r="J735" s="12"/>
      <c r="K735" s="12"/>
    </row>
    <row r="736" s="1" customFormat="1" ht="25.5" spans="1:11">
      <c r="A736" s="13" t="s">
        <v>818</v>
      </c>
      <c r="B736" s="14"/>
      <c r="C736" s="15"/>
      <c r="D736" s="8" t="s">
        <v>819</v>
      </c>
      <c r="E736" s="8" t="s">
        <v>820</v>
      </c>
      <c r="F736" s="8" t="s">
        <v>821</v>
      </c>
      <c r="G736" s="8" t="s">
        <v>822</v>
      </c>
      <c r="H736" s="8"/>
      <c r="I736" s="8" t="s">
        <v>823</v>
      </c>
      <c r="J736" s="8" t="s">
        <v>824</v>
      </c>
      <c r="K736" s="8" t="s">
        <v>825</v>
      </c>
    </row>
    <row r="737" s="1" customFormat="1" spans="1:11">
      <c r="A737" s="16"/>
      <c r="B737" s="17"/>
      <c r="C737" s="18"/>
      <c r="D737" s="8" t="s">
        <v>826</v>
      </c>
      <c r="E737" s="12">
        <f>E738+E741</f>
        <v>10</v>
      </c>
      <c r="F737" s="12">
        <f>F738+F741</f>
        <v>10</v>
      </c>
      <c r="G737" s="12">
        <v>10</v>
      </c>
      <c r="H737" s="12"/>
      <c r="I737" s="12">
        <v>10</v>
      </c>
      <c r="J737" s="28">
        <v>1</v>
      </c>
      <c r="K737" s="29">
        <v>10</v>
      </c>
    </row>
    <row r="738" s="1" customFormat="1" spans="1:11">
      <c r="A738" s="16"/>
      <c r="B738" s="17"/>
      <c r="C738" s="18"/>
      <c r="D738" s="8" t="s">
        <v>728</v>
      </c>
      <c r="E738" s="12">
        <v>10</v>
      </c>
      <c r="F738" s="12">
        <v>10</v>
      </c>
      <c r="G738" s="12">
        <v>10</v>
      </c>
      <c r="H738" s="12"/>
      <c r="I738" s="12" t="s">
        <v>616</v>
      </c>
      <c r="J738" s="12" t="s">
        <v>616</v>
      </c>
      <c r="K738" s="12" t="s">
        <v>616</v>
      </c>
    </row>
    <row r="739" s="1" customFormat="1" spans="1:11">
      <c r="A739" s="16"/>
      <c r="B739" s="17"/>
      <c r="C739" s="18"/>
      <c r="D739" s="20" t="s">
        <v>827</v>
      </c>
      <c r="E739" s="12"/>
      <c r="F739" s="12"/>
      <c r="G739" s="12"/>
      <c r="H739" s="12"/>
      <c r="I739" s="12" t="s">
        <v>616</v>
      </c>
      <c r="J739" s="12" t="s">
        <v>616</v>
      </c>
      <c r="K739" s="12" t="s">
        <v>616</v>
      </c>
    </row>
    <row r="740" s="1" customFormat="1" spans="1:11">
      <c r="A740" s="16"/>
      <c r="B740" s="17"/>
      <c r="C740" s="18"/>
      <c r="D740" s="20" t="s">
        <v>828</v>
      </c>
      <c r="E740" s="12">
        <v>10</v>
      </c>
      <c r="F740" s="12">
        <v>10</v>
      </c>
      <c r="G740" s="12">
        <v>10</v>
      </c>
      <c r="H740" s="12"/>
      <c r="I740" s="12" t="s">
        <v>616</v>
      </c>
      <c r="J740" s="12" t="s">
        <v>616</v>
      </c>
      <c r="K740" s="12" t="s">
        <v>616</v>
      </c>
    </row>
    <row r="741" s="1" customFormat="1" spans="1:11">
      <c r="A741" s="21"/>
      <c r="B741" s="22"/>
      <c r="C741" s="23"/>
      <c r="D741" s="8" t="s">
        <v>729</v>
      </c>
      <c r="E741" s="12"/>
      <c r="F741" s="12"/>
      <c r="G741" s="12"/>
      <c r="H741" s="12"/>
      <c r="I741" s="12" t="s">
        <v>616</v>
      </c>
      <c r="J741" s="12" t="s">
        <v>616</v>
      </c>
      <c r="K741" s="12" t="s">
        <v>616</v>
      </c>
    </row>
    <row r="742" s="1" customFormat="1" spans="1:11">
      <c r="A742" s="8" t="s">
        <v>829</v>
      </c>
      <c r="B742" s="8" t="s">
        <v>830</v>
      </c>
      <c r="C742" s="8"/>
      <c r="D742" s="8"/>
      <c r="E742" s="8"/>
      <c r="F742" s="8" t="s">
        <v>713</v>
      </c>
      <c r="G742" s="8"/>
      <c r="H742" s="8"/>
      <c r="I742" s="8"/>
      <c r="J742" s="8"/>
      <c r="K742" s="8"/>
    </row>
    <row r="743" s="1" customFormat="1" ht="54" customHeight="1" spans="1:11">
      <c r="A743" s="8"/>
      <c r="B743" s="11" t="s">
        <v>870</v>
      </c>
      <c r="C743" s="12"/>
      <c r="D743" s="12"/>
      <c r="E743" s="12"/>
      <c r="F743" s="11" t="s">
        <v>870</v>
      </c>
      <c r="G743" s="12"/>
      <c r="H743" s="12"/>
      <c r="I743" s="12"/>
      <c r="J743" s="12"/>
      <c r="K743" s="12"/>
    </row>
    <row r="744" s="1" customFormat="1" spans="1:11">
      <c r="A744" s="24" t="s">
        <v>832</v>
      </c>
      <c r="B744" s="8" t="s">
        <v>745</v>
      </c>
      <c r="C744" s="8" t="s">
        <v>746</v>
      </c>
      <c r="D744" s="8" t="s">
        <v>747</v>
      </c>
      <c r="E744" s="8" t="s">
        <v>833</v>
      </c>
      <c r="F744" s="8" t="s">
        <v>834</v>
      </c>
      <c r="G744" s="8" t="s">
        <v>823</v>
      </c>
      <c r="H744" s="8" t="s">
        <v>835</v>
      </c>
      <c r="I744" s="8" t="s">
        <v>836</v>
      </c>
      <c r="J744" s="8"/>
      <c r="K744" s="8"/>
    </row>
    <row r="745" s="1" customFormat="1" ht="24.75" spans="1:11">
      <c r="A745" s="25"/>
      <c r="B745" s="11" t="s">
        <v>856</v>
      </c>
      <c r="C745" s="8" t="s">
        <v>837</v>
      </c>
      <c r="D745" s="26" t="s">
        <v>1189</v>
      </c>
      <c r="E745" s="12" t="s">
        <v>1190</v>
      </c>
      <c r="F745" s="12" t="s">
        <v>1191</v>
      </c>
      <c r="G745" s="12">
        <v>50</v>
      </c>
      <c r="H745" s="12">
        <v>50</v>
      </c>
      <c r="I745" s="42"/>
      <c r="J745" s="43"/>
      <c r="K745" s="44"/>
    </row>
    <row r="746" s="1" customFormat="1" ht="25.5" spans="1:11">
      <c r="A746" s="25"/>
      <c r="B746" s="8" t="s">
        <v>842</v>
      </c>
      <c r="C746" s="8" t="s">
        <v>784</v>
      </c>
      <c r="D746" s="26" t="s">
        <v>882</v>
      </c>
      <c r="E746" s="11" t="s">
        <v>1192</v>
      </c>
      <c r="F746" s="11" t="s">
        <v>884</v>
      </c>
      <c r="G746" s="12">
        <v>30</v>
      </c>
      <c r="H746" s="12">
        <v>30</v>
      </c>
      <c r="I746" s="45"/>
      <c r="J746" s="46"/>
      <c r="K746" s="47"/>
    </row>
    <row r="747" s="1" customFormat="1" spans="1:11">
      <c r="A747" s="25"/>
      <c r="B747" s="24" t="s">
        <v>846</v>
      </c>
      <c r="C747" s="24" t="s">
        <v>847</v>
      </c>
      <c r="D747" s="26" t="s">
        <v>885</v>
      </c>
      <c r="E747" s="28">
        <f>96%</f>
        <v>0.96</v>
      </c>
      <c r="F747" s="28">
        <f>96%</f>
        <v>0.96</v>
      </c>
      <c r="G747" s="12">
        <v>10</v>
      </c>
      <c r="H747" s="12">
        <v>10</v>
      </c>
      <c r="I747" s="45"/>
      <c r="J747" s="46"/>
      <c r="K747" s="47"/>
    </row>
    <row r="748" s="1" customFormat="1" spans="1:11">
      <c r="A748" s="25"/>
      <c r="B748" s="25"/>
      <c r="C748" s="25"/>
      <c r="D748" s="26"/>
      <c r="E748" s="12"/>
      <c r="F748" s="12"/>
      <c r="G748" s="12"/>
      <c r="H748" s="12"/>
      <c r="I748" s="48"/>
      <c r="J748" s="49"/>
      <c r="K748" s="50"/>
    </row>
    <row r="749" s="1" customFormat="1" spans="1:11">
      <c r="A749" s="34"/>
      <c r="B749" s="34"/>
      <c r="C749" s="34"/>
      <c r="D749" s="26"/>
      <c r="E749" s="28"/>
      <c r="F749" s="28"/>
      <c r="G749" s="12"/>
      <c r="H749" s="12"/>
      <c r="I749" s="12"/>
      <c r="J749" s="12"/>
      <c r="K749" s="12"/>
    </row>
    <row r="750" s="1" customFormat="1" spans="1:11">
      <c r="A750" s="8" t="s">
        <v>850</v>
      </c>
      <c r="B750" s="8"/>
      <c r="C750" s="8"/>
      <c r="D750" s="8"/>
      <c r="E750" s="8"/>
      <c r="F750" s="8"/>
      <c r="G750" s="29">
        <f>H745+H746+H747+H749</f>
        <v>90</v>
      </c>
      <c r="H750" s="29"/>
      <c r="I750" s="29"/>
      <c r="J750" s="29"/>
      <c r="K750" s="29"/>
    </row>
    <row r="751" s="1" customFormat="1" ht="25.5" spans="1:11">
      <c r="A751" s="30" t="s">
        <v>851</v>
      </c>
      <c r="B751" s="31" t="s">
        <v>852</v>
      </c>
      <c r="C751" s="32">
        <f>G750+K737</f>
        <v>100</v>
      </c>
      <c r="D751" s="31"/>
      <c r="E751" s="31" t="s">
        <v>853</v>
      </c>
      <c r="F751" s="31" t="s">
        <v>859</v>
      </c>
      <c r="G751" s="31"/>
      <c r="H751" s="31"/>
      <c r="I751" s="31"/>
      <c r="J751" s="31"/>
      <c r="K751" s="40"/>
    </row>
    <row r="753" s="1" customFormat="1" spans="1:11">
      <c r="A753" s="8" t="s">
        <v>813</v>
      </c>
      <c r="B753" s="8"/>
      <c r="C753" s="8"/>
      <c r="D753" s="9" t="s">
        <v>1193</v>
      </c>
      <c r="E753" s="10"/>
      <c r="F753" s="10"/>
      <c r="G753" s="10"/>
      <c r="H753" s="10"/>
      <c r="I753" s="10"/>
      <c r="J753" s="10"/>
      <c r="K753" s="10"/>
    </row>
    <row r="754" s="1" customFormat="1" spans="1:11">
      <c r="A754" s="8" t="s">
        <v>815</v>
      </c>
      <c r="B754" s="8"/>
      <c r="C754" s="8"/>
      <c r="D754" s="11"/>
      <c r="E754" s="12"/>
      <c r="F754" s="8" t="s">
        <v>816</v>
      </c>
      <c r="G754" s="11" t="s">
        <v>817</v>
      </c>
      <c r="H754" s="12"/>
      <c r="I754" s="12"/>
      <c r="J754" s="12"/>
      <c r="K754" s="12"/>
    </row>
    <row r="755" s="1" customFormat="1" ht="25.5" spans="1:11">
      <c r="A755" s="13" t="s">
        <v>818</v>
      </c>
      <c r="B755" s="14"/>
      <c r="C755" s="15"/>
      <c r="D755" s="8" t="s">
        <v>819</v>
      </c>
      <c r="E755" s="8" t="s">
        <v>820</v>
      </c>
      <c r="F755" s="8" t="s">
        <v>821</v>
      </c>
      <c r="G755" s="8" t="s">
        <v>822</v>
      </c>
      <c r="H755" s="8"/>
      <c r="I755" s="8" t="s">
        <v>823</v>
      </c>
      <c r="J755" s="8" t="s">
        <v>824</v>
      </c>
      <c r="K755" s="8" t="s">
        <v>825</v>
      </c>
    </row>
    <row r="756" s="1" customFormat="1" spans="1:11">
      <c r="A756" s="16"/>
      <c r="B756" s="17"/>
      <c r="C756" s="18"/>
      <c r="D756" s="8" t="s">
        <v>826</v>
      </c>
      <c r="E756" s="12">
        <f>E757+E760</f>
        <v>31.02</v>
      </c>
      <c r="F756" s="12">
        <f>F757+F760</f>
        <v>31.02</v>
      </c>
      <c r="G756" s="12">
        <v>21.96</v>
      </c>
      <c r="H756" s="12"/>
      <c r="I756" s="12">
        <v>10</v>
      </c>
      <c r="J756" s="28">
        <v>0.708</v>
      </c>
      <c r="K756" s="29">
        <v>7.1</v>
      </c>
    </row>
    <row r="757" s="1" customFormat="1" spans="1:11">
      <c r="A757" s="16"/>
      <c r="B757" s="17"/>
      <c r="C757" s="18"/>
      <c r="D757" s="8" t="s">
        <v>728</v>
      </c>
      <c r="E757" s="12">
        <v>31.02</v>
      </c>
      <c r="F757" s="12">
        <v>31.02</v>
      </c>
      <c r="G757" s="12">
        <v>21.96</v>
      </c>
      <c r="H757" s="12"/>
      <c r="I757" s="12" t="s">
        <v>616</v>
      </c>
      <c r="J757" s="12" t="s">
        <v>616</v>
      </c>
      <c r="K757" s="12" t="s">
        <v>616</v>
      </c>
    </row>
    <row r="758" s="1" customFormat="1" spans="1:11">
      <c r="A758" s="16"/>
      <c r="B758" s="17"/>
      <c r="C758" s="18"/>
      <c r="D758" s="20" t="s">
        <v>827</v>
      </c>
      <c r="E758" s="12"/>
      <c r="F758" s="12"/>
      <c r="G758" s="12"/>
      <c r="H758" s="12"/>
      <c r="I758" s="12" t="s">
        <v>616</v>
      </c>
      <c r="J758" s="12" t="s">
        <v>616</v>
      </c>
      <c r="K758" s="12" t="s">
        <v>616</v>
      </c>
    </row>
    <row r="759" s="1" customFormat="1" spans="1:11">
      <c r="A759" s="16"/>
      <c r="B759" s="17"/>
      <c r="C759" s="18"/>
      <c r="D759" s="20" t="s">
        <v>828</v>
      </c>
      <c r="E759" s="12">
        <v>31.02</v>
      </c>
      <c r="F759" s="12">
        <v>31.02</v>
      </c>
      <c r="G759" s="12">
        <v>21.96</v>
      </c>
      <c r="H759" s="12"/>
      <c r="I759" s="12" t="s">
        <v>616</v>
      </c>
      <c r="J759" s="12" t="s">
        <v>616</v>
      </c>
      <c r="K759" s="12" t="s">
        <v>616</v>
      </c>
    </row>
    <row r="760" s="1" customFormat="1" spans="1:11">
      <c r="A760" s="21"/>
      <c r="B760" s="22"/>
      <c r="C760" s="23"/>
      <c r="D760" s="8" t="s">
        <v>729</v>
      </c>
      <c r="E760" s="12"/>
      <c r="F760" s="12"/>
      <c r="G760" s="12"/>
      <c r="H760" s="12"/>
      <c r="I760" s="12" t="s">
        <v>616</v>
      </c>
      <c r="J760" s="12" t="s">
        <v>616</v>
      </c>
      <c r="K760" s="12" t="s">
        <v>616</v>
      </c>
    </row>
    <row r="761" s="1" customFormat="1" spans="1:11">
      <c r="A761" s="8" t="s">
        <v>829</v>
      </c>
      <c r="B761" s="8" t="s">
        <v>830</v>
      </c>
      <c r="C761" s="8"/>
      <c r="D761" s="8"/>
      <c r="E761" s="8"/>
      <c r="F761" s="8" t="s">
        <v>713</v>
      </c>
      <c r="G761" s="8"/>
      <c r="H761" s="8"/>
      <c r="I761" s="8"/>
      <c r="J761" s="8"/>
      <c r="K761" s="8"/>
    </row>
    <row r="762" s="1" customFormat="1" spans="1:11">
      <c r="A762" s="8"/>
      <c r="B762" s="11" t="s">
        <v>1194</v>
      </c>
      <c r="C762" s="12"/>
      <c r="D762" s="12"/>
      <c r="E762" s="12"/>
      <c r="F762" s="11" t="s">
        <v>1195</v>
      </c>
      <c r="G762" s="12"/>
      <c r="H762" s="12"/>
      <c r="I762" s="12"/>
      <c r="J762" s="12"/>
      <c r="K762" s="12"/>
    </row>
    <row r="763" s="1" customFormat="1" spans="1:11">
      <c r="A763" s="24" t="s">
        <v>832</v>
      </c>
      <c r="B763" s="8" t="s">
        <v>745</v>
      </c>
      <c r="C763" s="8" t="s">
        <v>746</v>
      </c>
      <c r="D763" s="8" t="s">
        <v>747</v>
      </c>
      <c r="E763" s="8" t="s">
        <v>833</v>
      </c>
      <c r="F763" s="8" t="s">
        <v>834</v>
      </c>
      <c r="G763" s="8" t="s">
        <v>823</v>
      </c>
      <c r="H763" s="8" t="s">
        <v>835</v>
      </c>
      <c r="I763" s="8" t="s">
        <v>836</v>
      </c>
      <c r="J763" s="8"/>
      <c r="K763" s="8"/>
    </row>
    <row r="764" s="1" customFormat="1" ht="25.5" spans="1:11">
      <c r="A764" s="25"/>
      <c r="B764" s="11" t="s">
        <v>856</v>
      </c>
      <c r="C764" s="8" t="s">
        <v>763</v>
      </c>
      <c r="D764" s="26" t="s">
        <v>1196</v>
      </c>
      <c r="E764" s="66" t="s">
        <v>1197</v>
      </c>
      <c r="F764" s="28">
        <v>0.96</v>
      </c>
      <c r="G764" s="12">
        <v>50</v>
      </c>
      <c r="H764" s="12">
        <v>50</v>
      </c>
      <c r="I764" s="42"/>
      <c r="J764" s="43"/>
      <c r="K764" s="44"/>
    </row>
    <row r="765" s="1" customFormat="1" spans="1:11">
      <c r="A765" s="25"/>
      <c r="B765" s="24" t="s">
        <v>842</v>
      </c>
      <c r="C765" s="8" t="s">
        <v>843</v>
      </c>
      <c r="D765" s="26" t="s">
        <v>1198</v>
      </c>
      <c r="E765" s="11" t="s">
        <v>1199</v>
      </c>
      <c r="F765" s="27">
        <v>0.8</v>
      </c>
      <c r="G765" s="12">
        <v>15</v>
      </c>
      <c r="H765" s="12">
        <v>15</v>
      </c>
      <c r="I765" s="45"/>
      <c r="J765" s="46"/>
      <c r="K765" s="47"/>
    </row>
    <row r="766" s="1" customFormat="1" ht="25.5" spans="1:11">
      <c r="A766" s="25"/>
      <c r="B766" s="25"/>
      <c r="C766" s="24" t="s">
        <v>974</v>
      </c>
      <c r="D766" s="26" t="s">
        <v>1200</v>
      </c>
      <c r="E766" s="55" t="s">
        <v>1201</v>
      </c>
      <c r="F766" s="28">
        <v>0.8</v>
      </c>
      <c r="G766" s="12">
        <v>15</v>
      </c>
      <c r="H766" s="12">
        <v>15</v>
      </c>
      <c r="I766" s="45"/>
      <c r="J766" s="46"/>
      <c r="K766" s="47"/>
    </row>
    <row r="767" s="1" customFormat="1" spans="1:11">
      <c r="A767" s="25"/>
      <c r="B767" s="24" t="s">
        <v>846</v>
      </c>
      <c r="C767" s="24" t="s">
        <v>847</v>
      </c>
      <c r="D767" s="26" t="s">
        <v>1202</v>
      </c>
      <c r="E767" s="55" t="s">
        <v>1051</v>
      </c>
      <c r="F767" s="28">
        <v>0.9</v>
      </c>
      <c r="G767" s="12">
        <v>10</v>
      </c>
      <c r="H767" s="12">
        <v>10</v>
      </c>
      <c r="I767" s="45"/>
      <c r="J767" s="46"/>
      <c r="K767" s="47"/>
    </row>
    <row r="768" s="1" customFormat="1" spans="1:11">
      <c r="A768" s="25"/>
      <c r="B768" s="25"/>
      <c r="C768" s="25"/>
      <c r="D768" s="26"/>
      <c r="E768" s="12"/>
      <c r="F768" s="12"/>
      <c r="G768" s="12"/>
      <c r="H768" s="12"/>
      <c r="I768" s="48"/>
      <c r="J768" s="49"/>
      <c r="K768" s="50"/>
    </row>
    <row r="769" s="1" customFormat="1" spans="1:11">
      <c r="A769" s="34"/>
      <c r="B769" s="34"/>
      <c r="C769" s="34"/>
      <c r="D769" s="26"/>
      <c r="E769" s="28"/>
      <c r="F769" s="28"/>
      <c r="G769" s="12"/>
      <c r="H769" s="12"/>
      <c r="I769" s="12"/>
      <c r="J769" s="12"/>
      <c r="K769" s="12"/>
    </row>
    <row r="770" s="1" customFormat="1" spans="1:11">
      <c r="A770" s="8" t="s">
        <v>850</v>
      </c>
      <c r="B770" s="8"/>
      <c r="C770" s="8"/>
      <c r="D770" s="8"/>
      <c r="E770" s="8"/>
      <c r="F770" s="8"/>
      <c r="G770" s="29">
        <f>H764+H765+H767+H769+H766</f>
        <v>90</v>
      </c>
      <c r="H770" s="29"/>
      <c r="I770" s="29"/>
      <c r="J770" s="29"/>
      <c r="K770" s="29"/>
    </row>
    <row r="771" s="1" customFormat="1" ht="25.5" spans="1:11">
      <c r="A771" s="30" t="s">
        <v>851</v>
      </c>
      <c r="B771" s="31" t="s">
        <v>852</v>
      </c>
      <c r="C771" s="32">
        <f>G770+K756</f>
        <v>97.1</v>
      </c>
      <c r="D771" s="31"/>
      <c r="E771" s="31" t="s">
        <v>853</v>
      </c>
      <c r="F771" s="31" t="s">
        <v>859</v>
      </c>
      <c r="G771" s="31"/>
      <c r="H771" s="31"/>
      <c r="I771" s="31"/>
      <c r="J771" s="31"/>
      <c r="K771" s="40"/>
    </row>
    <row r="773" s="1" customFormat="1" spans="1:11">
      <c r="A773" s="8" t="s">
        <v>813</v>
      </c>
      <c r="B773" s="8"/>
      <c r="C773" s="8"/>
      <c r="D773" s="9" t="s">
        <v>1203</v>
      </c>
      <c r="E773" s="10"/>
      <c r="F773" s="10"/>
      <c r="G773" s="10"/>
      <c r="H773" s="10"/>
      <c r="I773" s="10"/>
      <c r="J773" s="10"/>
      <c r="K773" s="10"/>
    </row>
    <row r="774" s="1" customFormat="1" spans="1:11">
      <c r="A774" s="8" t="s">
        <v>815</v>
      </c>
      <c r="B774" s="8"/>
      <c r="C774" s="8"/>
      <c r="D774" s="11"/>
      <c r="E774" s="12"/>
      <c r="F774" s="8" t="s">
        <v>816</v>
      </c>
      <c r="G774" s="11" t="s">
        <v>817</v>
      </c>
      <c r="H774" s="12"/>
      <c r="I774" s="12"/>
      <c r="J774" s="12"/>
      <c r="K774" s="12"/>
    </row>
    <row r="775" s="1" customFormat="1" ht="25.5" spans="1:11">
      <c r="A775" s="13" t="s">
        <v>818</v>
      </c>
      <c r="B775" s="14"/>
      <c r="C775" s="15"/>
      <c r="D775" s="8" t="s">
        <v>819</v>
      </c>
      <c r="E775" s="8" t="s">
        <v>820</v>
      </c>
      <c r="F775" s="8" t="s">
        <v>821</v>
      </c>
      <c r="G775" s="8" t="s">
        <v>822</v>
      </c>
      <c r="H775" s="8"/>
      <c r="I775" s="8" t="s">
        <v>823</v>
      </c>
      <c r="J775" s="8" t="s">
        <v>824</v>
      </c>
      <c r="K775" s="8" t="s">
        <v>825</v>
      </c>
    </row>
    <row r="776" s="1" customFormat="1" spans="1:11">
      <c r="A776" s="16"/>
      <c r="B776" s="17"/>
      <c r="C776" s="18"/>
      <c r="D776" s="8" t="s">
        <v>826</v>
      </c>
      <c r="E776" s="12">
        <f>E777+E780</f>
        <v>0</v>
      </c>
      <c r="F776" s="12">
        <f>F777+F780</f>
        <v>0</v>
      </c>
      <c r="G776" s="12">
        <v>0</v>
      </c>
      <c r="H776" s="12"/>
      <c r="I776" s="12"/>
      <c r="J776" s="28"/>
      <c r="K776" s="29"/>
    </row>
    <row r="777" s="1" customFormat="1" spans="1:11">
      <c r="A777" s="16"/>
      <c r="B777" s="17"/>
      <c r="C777" s="18"/>
      <c r="D777" s="8" t="s">
        <v>728</v>
      </c>
      <c r="E777" s="12"/>
      <c r="F777" s="12"/>
      <c r="G777" s="12"/>
      <c r="H777" s="12"/>
      <c r="I777" s="12" t="s">
        <v>616</v>
      </c>
      <c r="J777" s="12" t="s">
        <v>616</v>
      </c>
      <c r="K777" s="12" t="s">
        <v>616</v>
      </c>
    </row>
    <row r="778" s="1" customFormat="1" spans="1:11">
      <c r="A778" s="16"/>
      <c r="B778" s="17"/>
      <c r="C778" s="18"/>
      <c r="D778" s="20" t="s">
        <v>827</v>
      </c>
      <c r="E778" s="12"/>
      <c r="F778" s="12"/>
      <c r="G778" s="12"/>
      <c r="H778" s="12"/>
      <c r="I778" s="12" t="s">
        <v>616</v>
      </c>
      <c r="J778" s="12" t="s">
        <v>616</v>
      </c>
      <c r="K778" s="12" t="s">
        <v>616</v>
      </c>
    </row>
    <row r="779" s="1" customFormat="1" spans="1:11">
      <c r="A779" s="16"/>
      <c r="B779" s="17"/>
      <c r="C779" s="18"/>
      <c r="D779" s="20" t="s">
        <v>828</v>
      </c>
      <c r="E779" s="12"/>
      <c r="F779" s="12"/>
      <c r="G779" s="12"/>
      <c r="H779" s="12"/>
      <c r="I779" s="12" t="s">
        <v>616</v>
      </c>
      <c r="J779" s="12" t="s">
        <v>616</v>
      </c>
      <c r="K779" s="12" t="s">
        <v>616</v>
      </c>
    </row>
    <row r="780" s="1" customFormat="1" spans="1:11">
      <c r="A780" s="21"/>
      <c r="B780" s="22"/>
      <c r="C780" s="23"/>
      <c r="D780" s="8" t="s">
        <v>729</v>
      </c>
      <c r="E780" s="12"/>
      <c r="F780" s="12"/>
      <c r="G780" s="12"/>
      <c r="H780" s="12"/>
      <c r="I780" s="12" t="s">
        <v>616</v>
      </c>
      <c r="J780" s="12" t="s">
        <v>616</v>
      </c>
      <c r="K780" s="12" t="s">
        <v>616</v>
      </c>
    </row>
    <row r="781" s="1" customFormat="1" spans="1:11">
      <c r="A781" s="8" t="s">
        <v>829</v>
      </c>
      <c r="B781" s="8" t="s">
        <v>830</v>
      </c>
      <c r="C781" s="8"/>
      <c r="D781" s="8"/>
      <c r="E781" s="8"/>
      <c r="F781" s="8" t="s">
        <v>713</v>
      </c>
      <c r="G781" s="8"/>
      <c r="H781" s="8"/>
      <c r="I781" s="8"/>
      <c r="J781" s="8"/>
      <c r="K781" s="8"/>
    </row>
    <row r="782" s="1" customFormat="1" spans="1:11">
      <c r="A782" s="8"/>
      <c r="B782" s="11"/>
      <c r="C782" s="12"/>
      <c r="D782" s="12"/>
      <c r="E782" s="12"/>
      <c r="F782" s="11"/>
      <c r="G782" s="12"/>
      <c r="H782" s="12"/>
      <c r="I782" s="12"/>
      <c r="J782" s="12"/>
      <c r="K782" s="12"/>
    </row>
    <row r="783" s="1" customFormat="1" spans="1:11">
      <c r="A783" s="24" t="s">
        <v>832</v>
      </c>
      <c r="B783" s="8" t="s">
        <v>745</v>
      </c>
      <c r="C783" s="8" t="s">
        <v>746</v>
      </c>
      <c r="D783" s="8" t="s">
        <v>747</v>
      </c>
      <c r="E783" s="8" t="s">
        <v>833</v>
      </c>
      <c r="F783" s="8" t="s">
        <v>834</v>
      </c>
      <c r="G783" s="8" t="s">
        <v>823</v>
      </c>
      <c r="H783" s="8" t="s">
        <v>835</v>
      </c>
      <c r="I783" s="8" t="s">
        <v>836</v>
      </c>
      <c r="J783" s="8"/>
      <c r="K783" s="8"/>
    </row>
    <row r="784" s="1" customFormat="1" spans="1:11">
      <c r="A784" s="25"/>
      <c r="B784" s="11" t="s">
        <v>856</v>
      </c>
      <c r="C784" s="8" t="s">
        <v>837</v>
      </c>
      <c r="D784" s="26"/>
      <c r="E784" s="12"/>
      <c r="F784" s="12"/>
      <c r="G784" s="12"/>
      <c r="H784" s="12"/>
      <c r="I784" s="12"/>
      <c r="J784" s="12"/>
      <c r="K784" s="12"/>
    </row>
    <row r="785" s="1" customFormat="1" spans="1:11">
      <c r="A785" s="25"/>
      <c r="B785" s="12"/>
      <c r="C785" s="8" t="s">
        <v>858</v>
      </c>
      <c r="D785" s="26"/>
      <c r="E785" s="28"/>
      <c r="F785" s="28"/>
      <c r="G785" s="12"/>
      <c r="H785" s="12"/>
      <c r="I785" s="12"/>
      <c r="J785" s="12"/>
      <c r="K785" s="12"/>
    </row>
    <row r="786" s="1" customFormat="1" ht="25.5" spans="1:11">
      <c r="A786" s="25"/>
      <c r="B786" s="8" t="s">
        <v>842</v>
      </c>
      <c r="C786" s="8" t="s">
        <v>843</v>
      </c>
      <c r="D786" s="26"/>
      <c r="E786" s="11"/>
      <c r="F786" s="11"/>
      <c r="G786" s="12"/>
      <c r="H786" s="12"/>
      <c r="I786" s="12"/>
      <c r="J786" s="12"/>
      <c r="K786" s="12"/>
    </row>
    <row r="787" s="1" customFormat="1" spans="1:11">
      <c r="A787" s="25"/>
      <c r="B787" s="24" t="s">
        <v>846</v>
      </c>
      <c r="C787" s="24" t="s">
        <v>847</v>
      </c>
      <c r="D787" s="26"/>
      <c r="E787" s="28"/>
      <c r="F787" s="28"/>
      <c r="G787" s="12"/>
      <c r="H787" s="12"/>
      <c r="I787" s="12"/>
      <c r="J787" s="12"/>
      <c r="K787" s="12"/>
    </row>
    <row r="788" s="1" customFormat="1" spans="1:11">
      <c r="A788" s="25"/>
      <c r="B788" s="25"/>
      <c r="C788" s="25"/>
      <c r="D788" s="26"/>
      <c r="E788" s="12"/>
      <c r="F788" s="12"/>
      <c r="G788" s="12"/>
      <c r="H788" s="12"/>
      <c r="I788" s="12"/>
      <c r="J788" s="12"/>
      <c r="K788" s="12"/>
    </row>
    <row r="789" s="1" customFormat="1" spans="1:11">
      <c r="A789" s="34"/>
      <c r="B789" s="34"/>
      <c r="C789" s="34"/>
      <c r="D789" s="26"/>
      <c r="E789" s="28"/>
      <c r="F789" s="28"/>
      <c r="G789" s="12"/>
      <c r="H789" s="12"/>
      <c r="I789" s="12"/>
      <c r="J789" s="12"/>
      <c r="K789" s="12"/>
    </row>
    <row r="790" s="1" customFormat="1" spans="1:11">
      <c r="A790" s="8" t="s">
        <v>850</v>
      </c>
      <c r="B790" s="8"/>
      <c r="C790" s="8"/>
      <c r="D790" s="8"/>
      <c r="E790" s="8"/>
      <c r="F790" s="8"/>
      <c r="G790" s="29">
        <f>H784+H785+H786+H787+H789</f>
        <v>0</v>
      </c>
      <c r="H790" s="29"/>
      <c r="I790" s="29"/>
      <c r="J790" s="29"/>
      <c r="K790" s="29"/>
    </row>
    <row r="791" s="1" customFormat="1" ht="25.5" spans="1:11">
      <c r="A791" s="30" t="s">
        <v>851</v>
      </c>
      <c r="B791" s="31" t="s">
        <v>852</v>
      </c>
      <c r="C791" s="32">
        <f>G790+K776</f>
        <v>0</v>
      </c>
      <c r="D791" s="31"/>
      <c r="E791" s="31" t="s">
        <v>853</v>
      </c>
      <c r="F791" s="31"/>
      <c r="G791" s="31"/>
      <c r="H791" s="31"/>
      <c r="I791" s="31"/>
      <c r="J791" s="31"/>
      <c r="K791" s="40"/>
    </row>
  </sheetData>
  <mergeCells count="1193">
    <mergeCell ref="A2:J2"/>
    <mergeCell ref="A5:C5"/>
    <mergeCell ref="D5:K5"/>
    <mergeCell ref="A6:C6"/>
    <mergeCell ref="D6:E6"/>
    <mergeCell ref="G6:K6"/>
    <mergeCell ref="G7:H7"/>
    <mergeCell ref="G8:H8"/>
    <mergeCell ref="G9:H9"/>
    <mergeCell ref="G10:H10"/>
    <mergeCell ref="G11:H11"/>
    <mergeCell ref="G12:H12"/>
    <mergeCell ref="B13:E13"/>
    <mergeCell ref="F13:K13"/>
    <mergeCell ref="B14:E14"/>
    <mergeCell ref="F14:K14"/>
    <mergeCell ref="I15:K15"/>
    <mergeCell ref="I17:K17"/>
    <mergeCell ref="I18:K18"/>
    <mergeCell ref="A21:F21"/>
    <mergeCell ref="G21:K21"/>
    <mergeCell ref="A24:C24"/>
    <mergeCell ref="D24:K24"/>
    <mergeCell ref="A25:C25"/>
    <mergeCell ref="D25:E25"/>
    <mergeCell ref="G25:K25"/>
    <mergeCell ref="G26:H26"/>
    <mergeCell ref="G27:H27"/>
    <mergeCell ref="G28:H28"/>
    <mergeCell ref="G29:H29"/>
    <mergeCell ref="G30:H30"/>
    <mergeCell ref="G31:H31"/>
    <mergeCell ref="B32:E32"/>
    <mergeCell ref="F32:K32"/>
    <mergeCell ref="B33:E33"/>
    <mergeCell ref="F33:K33"/>
    <mergeCell ref="I34:K34"/>
    <mergeCell ref="A41:F41"/>
    <mergeCell ref="G41:K41"/>
    <mergeCell ref="A44:C44"/>
    <mergeCell ref="D44:K44"/>
    <mergeCell ref="A45:C45"/>
    <mergeCell ref="D45:E45"/>
    <mergeCell ref="G45:K45"/>
    <mergeCell ref="G46:H46"/>
    <mergeCell ref="G47:H47"/>
    <mergeCell ref="G48:H48"/>
    <mergeCell ref="G49:H49"/>
    <mergeCell ref="G50:H50"/>
    <mergeCell ref="G51:H51"/>
    <mergeCell ref="B52:E52"/>
    <mergeCell ref="F52:K52"/>
    <mergeCell ref="B53:E53"/>
    <mergeCell ref="F53:K53"/>
    <mergeCell ref="I54:K54"/>
    <mergeCell ref="I60:K60"/>
    <mergeCell ref="A61:F61"/>
    <mergeCell ref="G61:K61"/>
    <mergeCell ref="A64:C64"/>
    <mergeCell ref="D64:K64"/>
    <mergeCell ref="A65:C65"/>
    <mergeCell ref="D65:E65"/>
    <mergeCell ref="G65:K65"/>
    <mergeCell ref="G66:H66"/>
    <mergeCell ref="G67:H67"/>
    <mergeCell ref="G68:H68"/>
    <mergeCell ref="G69:H69"/>
    <mergeCell ref="G70:H70"/>
    <mergeCell ref="G71:H71"/>
    <mergeCell ref="B72:E72"/>
    <mergeCell ref="F72:K72"/>
    <mergeCell ref="B73:E73"/>
    <mergeCell ref="F73:K73"/>
    <mergeCell ref="I74:K74"/>
    <mergeCell ref="I84:K84"/>
    <mergeCell ref="A85:F85"/>
    <mergeCell ref="G85:K85"/>
    <mergeCell ref="A88:C88"/>
    <mergeCell ref="D88:K88"/>
    <mergeCell ref="A89:C89"/>
    <mergeCell ref="D89:E89"/>
    <mergeCell ref="G89:K89"/>
    <mergeCell ref="G90:H90"/>
    <mergeCell ref="G91:H91"/>
    <mergeCell ref="G92:H92"/>
    <mergeCell ref="G93:H93"/>
    <mergeCell ref="G94:H94"/>
    <mergeCell ref="G95:H95"/>
    <mergeCell ref="B96:E96"/>
    <mergeCell ref="F96:K96"/>
    <mergeCell ref="B97:E97"/>
    <mergeCell ref="F97:K97"/>
    <mergeCell ref="I98:K98"/>
    <mergeCell ref="I106:K106"/>
    <mergeCell ref="A107:F107"/>
    <mergeCell ref="G107:K107"/>
    <mergeCell ref="A110:C110"/>
    <mergeCell ref="D110:K110"/>
    <mergeCell ref="A111:C111"/>
    <mergeCell ref="D111:E111"/>
    <mergeCell ref="G111:K111"/>
    <mergeCell ref="G112:H112"/>
    <mergeCell ref="G113:H113"/>
    <mergeCell ref="G114:H114"/>
    <mergeCell ref="G115:H115"/>
    <mergeCell ref="G116:H116"/>
    <mergeCell ref="G117:H117"/>
    <mergeCell ref="B118:E118"/>
    <mergeCell ref="F118:K118"/>
    <mergeCell ref="B119:E119"/>
    <mergeCell ref="F119:K119"/>
    <mergeCell ref="I120:K120"/>
    <mergeCell ref="I121:K121"/>
    <mergeCell ref="I123:K123"/>
    <mergeCell ref="I128:K128"/>
    <mergeCell ref="A129:F129"/>
    <mergeCell ref="G129:K129"/>
    <mergeCell ref="A132:C132"/>
    <mergeCell ref="D132:K132"/>
    <mergeCell ref="A133:C133"/>
    <mergeCell ref="D133:E133"/>
    <mergeCell ref="G133:K133"/>
    <mergeCell ref="G134:H134"/>
    <mergeCell ref="G135:H135"/>
    <mergeCell ref="G136:H136"/>
    <mergeCell ref="G137:H137"/>
    <mergeCell ref="G138:H138"/>
    <mergeCell ref="G139:H139"/>
    <mergeCell ref="B140:E140"/>
    <mergeCell ref="F140:K140"/>
    <mergeCell ref="B141:E141"/>
    <mergeCell ref="F141:K141"/>
    <mergeCell ref="I142:K142"/>
    <mergeCell ref="I151:K151"/>
    <mergeCell ref="A152:F152"/>
    <mergeCell ref="G152:K152"/>
    <mergeCell ref="A155:C155"/>
    <mergeCell ref="D155:K155"/>
    <mergeCell ref="A156:C156"/>
    <mergeCell ref="D156:E156"/>
    <mergeCell ref="G156:K156"/>
    <mergeCell ref="G157:H157"/>
    <mergeCell ref="G158:H158"/>
    <mergeCell ref="G159:H159"/>
    <mergeCell ref="G160:H160"/>
    <mergeCell ref="G161:H161"/>
    <mergeCell ref="G162:H162"/>
    <mergeCell ref="B163:E163"/>
    <mergeCell ref="F163:K163"/>
    <mergeCell ref="B164:E164"/>
    <mergeCell ref="F164:K164"/>
    <mergeCell ref="I165:K165"/>
    <mergeCell ref="I166:K166"/>
    <mergeCell ref="I174:K174"/>
    <mergeCell ref="A175:F175"/>
    <mergeCell ref="G175:K175"/>
    <mergeCell ref="A178:C178"/>
    <mergeCell ref="D178:K178"/>
    <mergeCell ref="A179:C179"/>
    <mergeCell ref="D179:E179"/>
    <mergeCell ref="G179:K179"/>
    <mergeCell ref="G180:H180"/>
    <mergeCell ref="G181:H181"/>
    <mergeCell ref="G182:H182"/>
    <mergeCell ref="G183:H183"/>
    <mergeCell ref="G184:H184"/>
    <mergeCell ref="G185:H185"/>
    <mergeCell ref="B186:E186"/>
    <mergeCell ref="F186:K186"/>
    <mergeCell ref="B187:E187"/>
    <mergeCell ref="F187:K187"/>
    <mergeCell ref="I188:K188"/>
    <mergeCell ref="I195:K195"/>
    <mergeCell ref="A196:F196"/>
    <mergeCell ref="G196:K196"/>
    <mergeCell ref="A199:C199"/>
    <mergeCell ref="D199:K199"/>
    <mergeCell ref="A200:C200"/>
    <mergeCell ref="D200:E200"/>
    <mergeCell ref="G200:K200"/>
    <mergeCell ref="G201:H201"/>
    <mergeCell ref="G202:H202"/>
    <mergeCell ref="G203:H203"/>
    <mergeCell ref="G204:H204"/>
    <mergeCell ref="G205:H205"/>
    <mergeCell ref="G206:H206"/>
    <mergeCell ref="B207:E207"/>
    <mergeCell ref="F207:K207"/>
    <mergeCell ref="B208:E208"/>
    <mergeCell ref="F208:K208"/>
    <mergeCell ref="I209:K209"/>
    <mergeCell ref="I216:K216"/>
    <mergeCell ref="A217:F217"/>
    <mergeCell ref="G217:K217"/>
    <mergeCell ref="A221:C221"/>
    <mergeCell ref="D221:K221"/>
    <mergeCell ref="A222:C222"/>
    <mergeCell ref="D222:E222"/>
    <mergeCell ref="G222:K222"/>
    <mergeCell ref="G223:H223"/>
    <mergeCell ref="G224:H224"/>
    <mergeCell ref="G225:H225"/>
    <mergeCell ref="G226:H226"/>
    <mergeCell ref="G227:H227"/>
    <mergeCell ref="G228:H228"/>
    <mergeCell ref="B229:E229"/>
    <mergeCell ref="F229:K229"/>
    <mergeCell ref="B230:E230"/>
    <mergeCell ref="F230:K230"/>
    <mergeCell ref="I231:K231"/>
    <mergeCell ref="I241:K241"/>
    <mergeCell ref="A242:F242"/>
    <mergeCell ref="G242:K242"/>
    <mergeCell ref="A245:C245"/>
    <mergeCell ref="D245:K245"/>
    <mergeCell ref="A246:C246"/>
    <mergeCell ref="D246:E246"/>
    <mergeCell ref="G246:K246"/>
    <mergeCell ref="G247:H247"/>
    <mergeCell ref="G248:H248"/>
    <mergeCell ref="G249:H249"/>
    <mergeCell ref="G250:H250"/>
    <mergeCell ref="G251:H251"/>
    <mergeCell ref="G252:H252"/>
    <mergeCell ref="B253:E253"/>
    <mergeCell ref="F253:K253"/>
    <mergeCell ref="B254:E254"/>
    <mergeCell ref="F254:K254"/>
    <mergeCell ref="I255:K255"/>
    <mergeCell ref="I267:K267"/>
    <mergeCell ref="A268:F268"/>
    <mergeCell ref="G268:K268"/>
    <mergeCell ref="A271:C271"/>
    <mergeCell ref="D271:K271"/>
    <mergeCell ref="A272:C272"/>
    <mergeCell ref="D272:E272"/>
    <mergeCell ref="G272:K272"/>
    <mergeCell ref="G273:H273"/>
    <mergeCell ref="G274:H274"/>
    <mergeCell ref="G275:H275"/>
    <mergeCell ref="G276:H276"/>
    <mergeCell ref="G277:H277"/>
    <mergeCell ref="G278:H278"/>
    <mergeCell ref="B279:E279"/>
    <mergeCell ref="F279:K279"/>
    <mergeCell ref="B280:E280"/>
    <mergeCell ref="F280:K280"/>
    <mergeCell ref="I281:K281"/>
    <mergeCell ref="I287:K287"/>
    <mergeCell ref="A288:F288"/>
    <mergeCell ref="G288:K288"/>
    <mergeCell ref="A291:C291"/>
    <mergeCell ref="D291:K291"/>
    <mergeCell ref="A292:C292"/>
    <mergeCell ref="D292:E292"/>
    <mergeCell ref="G292:K292"/>
    <mergeCell ref="G293:H293"/>
    <mergeCell ref="G294:H294"/>
    <mergeCell ref="G295:H295"/>
    <mergeCell ref="G296:H296"/>
    <mergeCell ref="G297:H297"/>
    <mergeCell ref="G298:H298"/>
    <mergeCell ref="B299:E299"/>
    <mergeCell ref="F299:K299"/>
    <mergeCell ref="B300:E300"/>
    <mergeCell ref="F300:K300"/>
    <mergeCell ref="I301:K301"/>
    <mergeCell ref="I302:K302"/>
    <mergeCell ref="I303:K303"/>
    <mergeCell ref="I304:K304"/>
    <mergeCell ref="I307:K307"/>
    <mergeCell ref="A308:F308"/>
    <mergeCell ref="G308:K308"/>
    <mergeCell ref="A311:C311"/>
    <mergeCell ref="D311:K311"/>
    <mergeCell ref="A312:C312"/>
    <mergeCell ref="D312:E312"/>
    <mergeCell ref="G312:K312"/>
    <mergeCell ref="G313:H313"/>
    <mergeCell ref="G314:H314"/>
    <mergeCell ref="G315:H315"/>
    <mergeCell ref="G316:H316"/>
    <mergeCell ref="G317:H317"/>
    <mergeCell ref="G318:H318"/>
    <mergeCell ref="B319:E319"/>
    <mergeCell ref="F319:K319"/>
    <mergeCell ref="B320:E320"/>
    <mergeCell ref="F320:K320"/>
    <mergeCell ref="I321:K321"/>
    <mergeCell ref="I322:K322"/>
    <mergeCell ref="I323:K323"/>
    <mergeCell ref="I324:K324"/>
    <mergeCell ref="I325:K325"/>
    <mergeCell ref="I332:K332"/>
    <mergeCell ref="A333:F333"/>
    <mergeCell ref="G333:K333"/>
    <mergeCell ref="A336:C336"/>
    <mergeCell ref="D336:K336"/>
    <mergeCell ref="A337:C337"/>
    <mergeCell ref="D337:E337"/>
    <mergeCell ref="G337:K337"/>
    <mergeCell ref="G338:H338"/>
    <mergeCell ref="G339:H339"/>
    <mergeCell ref="G340:H340"/>
    <mergeCell ref="G341:H341"/>
    <mergeCell ref="G342:H342"/>
    <mergeCell ref="G343:H343"/>
    <mergeCell ref="B344:E344"/>
    <mergeCell ref="F344:K344"/>
    <mergeCell ref="B345:E345"/>
    <mergeCell ref="F345:K345"/>
    <mergeCell ref="I346:K346"/>
    <mergeCell ref="I352:K352"/>
    <mergeCell ref="A353:F353"/>
    <mergeCell ref="G353:K353"/>
    <mergeCell ref="A356:C356"/>
    <mergeCell ref="D356:K356"/>
    <mergeCell ref="A357:C357"/>
    <mergeCell ref="D357:E357"/>
    <mergeCell ref="G357:K357"/>
    <mergeCell ref="G358:H358"/>
    <mergeCell ref="G359:H359"/>
    <mergeCell ref="G360:H360"/>
    <mergeCell ref="G361:H361"/>
    <mergeCell ref="G362:H362"/>
    <mergeCell ref="G363:H363"/>
    <mergeCell ref="B364:E364"/>
    <mergeCell ref="F364:K364"/>
    <mergeCell ref="B365:E365"/>
    <mergeCell ref="F365:K365"/>
    <mergeCell ref="I366:K366"/>
    <mergeCell ref="I371:K371"/>
    <mergeCell ref="A372:F372"/>
    <mergeCell ref="G372:K372"/>
    <mergeCell ref="A375:C375"/>
    <mergeCell ref="D375:K375"/>
    <mergeCell ref="A376:C376"/>
    <mergeCell ref="D376:E376"/>
    <mergeCell ref="G376:K376"/>
    <mergeCell ref="G377:H377"/>
    <mergeCell ref="G378:H378"/>
    <mergeCell ref="G379:H379"/>
    <mergeCell ref="G380:H380"/>
    <mergeCell ref="G381:H381"/>
    <mergeCell ref="G382:H382"/>
    <mergeCell ref="B383:E383"/>
    <mergeCell ref="F383:K383"/>
    <mergeCell ref="B384:E384"/>
    <mergeCell ref="F384:K384"/>
    <mergeCell ref="I385:K385"/>
    <mergeCell ref="I390:K390"/>
    <mergeCell ref="A391:F391"/>
    <mergeCell ref="G391:K391"/>
    <mergeCell ref="A394:C394"/>
    <mergeCell ref="D394:K394"/>
    <mergeCell ref="A395:C395"/>
    <mergeCell ref="D395:E395"/>
    <mergeCell ref="G395:K395"/>
    <mergeCell ref="G396:H396"/>
    <mergeCell ref="G397:H397"/>
    <mergeCell ref="G398:H398"/>
    <mergeCell ref="G399:H399"/>
    <mergeCell ref="G400:H400"/>
    <mergeCell ref="G401:H401"/>
    <mergeCell ref="B402:E402"/>
    <mergeCell ref="F402:K402"/>
    <mergeCell ref="B403:E403"/>
    <mergeCell ref="F403:K403"/>
    <mergeCell ref="I404:K404"/>
    <mergeCell ref="I405:K405"/>
    <mergeCell ref="I413:K413"/>
    <mergeCell ref="A414:F414"/>
    <mergeCell ref="G414:K414"/>
    <mergeCell ref="A418:C418"/>
    <mergeCell ref="D418:K418"/>
    <mergeCell ref="A419:C419"/>
    <mergeCell ref="D419:E419"/>
    <mergeCell ref="G419:K419"/>
    <mergeCell ref="G420:H420"/>
    <mergeCell ref="G421:H421"/>
    <mergeCell ref="G422:H422"/>
    <mergeCell ref="G423:H423"/>
    <mergeCell ref="G424:H424"/>
    <mergeCell ref="G425:H425"/>
    <mergeCell ref="B426:E426"/>
    <mergeCell ref="F426:K426"/>
    <mergeCell ref="B427:E427"/>
    <mergeCell ref="F427:K427"/>
    <mergeCell ref="I428:K428"/>
    <mergeCell ref="I429:K429"/>
    <mergeCell ref="I431:K431"/>
    <mergeCell ref="I432:K432"/>
    <mergeCell ref="I435:K435"/>
    <mergeCell ref="A436:F436"/>
    <mergeCell ref="G436:K436"/>
    <mergeCell ref="A439:C439"/>
    <mergeCell ref="D439:K439"/>
    <mergeCell ref="A440:C440"/>
    <mergeCell ref="D440:E440"/>
    <mergeCell ref="G440:K440"/>
    <mergeCell ref="G441:H441"/>
    <mergeCell ref="G442:H442"/>
    <mergeCell ref="G443:H443"/>
    <mergeCell ref="G444:H444"/>
    <mergeCell ref="G445:H445"/>
    <mergeCell ref="G446:H446"/>
    <mergeCell ref="B447:E447"/>
    <mergeCell ref="F447:K447"/>
    <mergeCell ref="B448:E448"/>
    <mergeCell ref="F448:K448"/>
    <mergeCell ref="I449:K449"/>
    <mergeCell ref="I450:K450"/>
    <mergeCell ref="I452:K452"/>
    <mergeCell ref="I453:K453"/>
    <mergeCell ref="I456:K456"/>
    <mergeCell ref="A457:F457"/>
    <mergeCell ref="G457:K457"/>
    <mergeCell ref="A460:C460"/>
    <mergeCell ref="D460:K460"/>
    <mergeCell ref="A461:C461"/>
    <mergeCell ref="D461:E461"/>
    <mergeCell ref="G461:K461"/>
    <mergeCell ref="G462:H462"/>
    <mergeCell ref="G463:H463"/>
    <mergeCell ref="G464:H464"/>
    <mergeCell ref="G465:H465"/>
    <mergeCell ref="G466:H466"/>
    <mergeCell ref="G467:H467"/>
    <mergeCell ref="B468:E468"/>
    <mergeCell ref="F468:K468"/>
    <mergeCell ref="B469:E469"/>
    <mergeCell ref="F469:K469"/>
    <mergeCell ref="I470:K470"/>
    <mergeCell ref="I473:K473"/>
    <mergeCell ref="I474:K474"/>
    <mergeCell ref="I475:K475"/>
    <mergeCell ref="I478:K478"/>
    <mergeCell ref="A479:F479"/>
    <mergeCell ref="G479:K479"/>
    <mergeCell ref="A482:C482"/>
    <mergeCell ref="D482:K482"/>
    <mergeCell ref="A483:C483"/>
    <mergeCell ref="D483:E483"/>
    <mergeCell ref="G483:K483"/>
    <mergeCell ref="G484:H484"/>
    <mergeCell ref="G485:H485"/>
    <mergeCell ref="G486:H486"/>
    <mergeCell ref="G487:H487"/>
    <mergeCell ref="G488:H488"/>
    <mergeCell ref="G489:H489"/>
    <mergeCell ref="B490:E490"/>
    <mergeCell ref="F490:K490"/>
    <mergeCell ref="B491:E491"/>
    <mergeCell ref="F491:K491"/>
    <mergeCell ref="I492:K492"/>
    <mergeCell ref="I495:K495"/>
    <mergeCell ref="I496:K496"/>
    <mergeCell ref="I498:K498"/>
    <mergeCell ref="I501:K501"/>
    <mergeCell ref="A502:F502"/>
    <mergeCell ref="G502:K502"/>
    <mergeCell ref="A506:C506"/>
    <mergeCell ref="D506:K506"/>
    <mergeCell ref="A507:C507"/>
    <mergeCell ref="D507:E507"/>
    <mergeCell ref="G507:K507"/>
    <mergeCell ref="G508:H508"/>
    <mergeCell ref="G509:H509"/>
    <mergeCell ref="G510:H510"/>
    <mergeCell ref="G511:H511"/>
    <mergeCell ref="G512:H512"/>
    <mergeCell ref="G513:H513"/>
    <mergeCell ref="B514:E514"/>
    <mergeCell ref="F514:K514"/>
    <mergeCell ref="B515:E515"/>
    <mergeCell ref="F515:K515"/>
    <mergeCell ref="I516:K516"/>
    <mergeCell ref="I518:K518"/>
    <mergeCell ref="I519:K519"/>
    <mergeCell ref="I521:K521"/>
    <mergeCell ref="I525:K525"/>
    <mergeCell ref="A526:F526"/>
    <mergeCell ref="G526:K526"/>
    <mergeCell ref="A529:C529"/>
    <mergeCell ref="D529:K529"/>
    <mergeCell ref="A530:C530"/>
    <mergeCell ref="D530:E530"/>
    <mergeCell ref="G530:K530"/>
    <mergeCell ref="G531:H531"/>
    <mergeCell ref="G532:H532"/>
    <mergeCell ref="G533:H533"/>
    <mergeCell ref="G534:H534"/>
    <mergeCell ref="G535:H535"/>
    <mergeCell ref="G536:H536"/>
    <mergeCell ref="B537:E537"/>
    <mergeCell ref="F537:K537"/>
    <mergeCell ref="B538:E538"/>
    <mergeCell ref="F538:K538"/>
    <mergeCell ref="I539:K539"/>
    <mergeCell ref="I540:K540"/>
    <mergeCell ref="I546:K546"/>
    <mergeCell ref="A547:F547"/>
    <mergeCell ref="G547:K547"/>
    <mergeCell ref="A550:C550"/>
    <mergeCell ref="D550:K550"/>
    <mergeCell ref="A551:C551"/>
    <mergeCell ref="D551:E551"/>
    <mergeCell ref="G551:K551"/>
    <mergeCell ref="G552:H552"/>
    <mergeCell ref="G553:H553"/>
    <mergeCell ref="G554:H554"/>
    <mergeCell ref="G555:H555"/>
    <mergeCell ref="G556:H556"/>
    <mergeCell ref="G557:H557"/>
    <mergeCell ref="B558:E558"/>
    <mergeCell ref="F558:K558"/>
    <mergeCell ref="B559:E559"/>
    <mergeCell ref="F559:K559"/>
    <mergeCell ref="I560:K560"/>
    <mergeCell ref="I566:K566"/>
    <mergeCell ref="A567:F567"/>
    <mergeCell ref="G567:K567"/>
    <mergeCell ref="A570:C570"/>
    <mergeCell ref="D570:K570"/>
    <mergeCell ref="A571:C571"/>
    <mergeCell ref="D571:E571"/>
    <mergeCell ref="G571:K571"/>
    <mergeCell ref="G572:H572"/>
    <mergeCell ref="G573:H573"/>
    <mergeCell ref="G574:H574"/>
    <mergeCell ref="G575:H575"/>
    <mergeCell ref="G576:H576"/>
    <mergeCell ref="G577:H577"/>
    <mergeCell ref="B578:E578"/>
    <mergeCell ref="F578:K578"/>
    <mergeCell ref="B579:E579"/>
    <mergeCell ref="F579:K579"/>
    <mergeCell ref="I580:K580"/>
    <mergeCell ref="I587:K587"/>
    <mergeCell ref="A588:F588"/>
    <mergeCell ref="G588:K588"/>
    <mergeCell ref="A591:C591"/>
    <mergeCell ref="D591:K591"/>
    <mergeCell ref="A592:C592"/>
    <mergeCell ref="D592:E592"/>
    <mergeCell ref="G592:K592"/>
    <mergeCell ref="G593:H593"/>
    <mergeCell ref="G594:H594"/>
    <mergeCell ref="G595:H595"/>
    <mergeCell ref="G596:H596"/>
    <mergeCell ref="G597:H597"/>
    <mergeCell ref="G598:H598"/>
    <mergeCell ref="B599:E599"/>
    <mergeCell ref="F599:K599"/>
    <mergeCell ref="B600:E600"/>
    <mergeCell ref="F600:K600"/>
    <mergeCell ref="I601:K601"/>
    <mergeCell ref="I607:K607"/>
    <mergeCell ref="A608:F608"/>
    <mergeCell ref="G608:K608"/>
    <mergeCell ref="A613:C613"/>
    <mergeCell ref="D613:K613"/>
    <mergeCell ref="A614:C614"/>
    <mergeCell ref="D614:E614"/>
    <mergeCell ref="G614:K614"/>
    <mergeCell ref="G615:H615"/>
    <mergeCell ref="G616:H616"/>
    <mergeCell ref="G617:H617"/>
    <mergeCell ref="G618:H618"/>
    <mergeCell ref="G619:H619"/>
    <mergeCell ref="G620:H620"/>
    <mergeCell ref="B621:E621"/>
    <mergeCell ref="F621:K621"/>
    <mergeCell ref="B622:E622"/>
    <mergeCell ref="F622:K622"/>
    <mergeCell ref="I623:K623"/>
    <mergeCell ref="I629:K629"/>
    <mergeCell ref="A630:F630"/>
    <mergeCell ref="G630:K630"/>
    <mergeCell ref="A633:C633"/>
    <mergeCell ref="D633:K633"/>
    <mergeCell ref="A634:C634"/>
    <mergeCell ref="D634:E634"/>
    <mergeCell ref="G634:K634"/>
    <mergeCell ref="G635:H635"/>
    <mergeCell ref="G636:H636"/>
    <mergeCell ref="G637:H637"/>
    <mergeCell ref="G638:H638"/>
    <mergeCell ref="G639:H639"/>
    <mergeCell ref="G640:H640"/>
    <mergeCell ref="B641:E641"/>
    <mergeCell ref="F641:K641"/>
    <mergeCell ref="B642:E642"/>
    <mergeCell ref="F642:K642"/>
    <mergeCell ref="I643:K643"/>
    <mergeCell ref="I650:K650"/>
    <mergeCell ref="A651:F651"/>
    <mergeCell ref="G651:K651"/>
    <mergeCell ref="A654:C654"/>
    <mergeCell ref="D654:K654"/>
    <mergeCell ref="A655:C655"/>
    <mergeCell ref="D655:E655"/>
    <mergeCell ref="G655:K655"/>
    <mergeCell ref="G656:H656"/>
    <mergeCell ref="G657:H657"/>
    <mergeCell ref="G658:H658"/>
    <mergeCell ref="G659:H659"/>
    <mergeCell ref="G660:H660"/>
    <mergeCell ref="G661:H661"/>
    <mergeCell ref="B662:E662"/>
    <mergeCell ref="F662:K662"/>
    <mergeCell ref="B663:E663"/>
    <mergeCell ref="F663:K663"/>
    <mergeCell ref="I664:K664"/>
    <mergeCell ref="I672:K672"/>
    <mergeCell ref="A673:F673"/>
    <mergeCell ref="G673:K673"/>
    <mergeCell ref="A676:C676"/>
    <mergeCell ref="D676:K676"/>
    <mergeCell ref="A677:C677"/>
    <mergeCell ref="D677:E677"/>
    <mergeCell ref="G677:K677"/>
    <mergeCell ref="G678:H678"/>
    <mergeCell ref="G679:H679"/>
    <mergeCell ref="G680:H680"/>
    <mergeCell ref="G681:H681"/>
    <mergeCell ref="G682:H682"/>
    <mergeCell ref="G683:H683"/>
    <mergeCell ref="B684:E684"/>
    <mergeCell ref="F684:K684"/>
    <mergeCell ref="B685:E685"/>
    <mergeCell ref="F685:K685"/>
    <mergeCell ref="I686:K686"/>
    <mergeCell ref="I687:K687"/>
    <mergeCell ref="I688:K688"/>
    <mergeCell ref="I689:K689"/>
    <mergeCell ref="I692:K692"/>
    <mergeCell ref="A693:F693"/>
    <mergeCell ref="G693:K693"/>
    <mergeCell ref="A696:C696"/>
    <mergeCell ref="D696:K696"/>
    <mergeCell ref="A697:C697"/>
    <mergeCell ref="D697:E697"/>
    <mergeCell ref="G697:K697"/>
    <mergeCell ref="G698:H698"/>
    <mergeCell ref="G699:H699"/>
    <mergeCell ref="G700:H700"/>
    <mergeCell ref="G701:H701"/>
    <mergeCell ref="G702:H702"/>
    <mergeCell ref="G703:H703"/>
    <mergeCell ref="B704:E704"/>
    <mergeCell ref="F704:K704"/>
    <mergeCell ref="B705:E705"/>
    <mergeCell ref="F705:K705"/>
    <mergeCell ref="I706:K706"/>
    <mergeCell ref="I711:K711"/>
    <mergeCell ref="A712:F712"/>
    <mergeCell ref="G712:K712"/>
    <mergeCell ref="A715:C715"/>
    <mergeCell ref="D715:K715"/>
    <mergeCell ref="A716:C716"/>
    <mergeCell ref="D716:E716"/>
    <mergeCell ref="G716:K716"/>
    <mergeCell ref="G717:H717"/>
    <mergeCell ref="G718:H718"/>
    <mergeCell ref="G719:H719"/>
    <mergeCell ref="G720:H720"/>
    <mergeCell ref="G721:H721"/>
    <mergeCell ref="G722:H722"/>
    <mergeCell ref="B723:E723"/>
    <mergeCell ref="F723:K723"/>
    <mergeCell ref="B724:E724"/>
    <mergeCell ref="F724:K724"/>
    <mergeCell ref="I725:K725"/>
    <mergeCell ref="I730:K730"/>
    <mergeCell ref="A731:F731"/>
    <mergeCell ref="G731:K731"/>
    <mergeCell ref="A734:C734"/>
    <mergeCell ref="D734:K734"/>
    <mergeCell ref="A735:C735"/>
    <mergeCell ref="D735:E735"/>
    <mergeCell ref="G735:K735"/>
    <mergeCell ref="G736:H736"/>
    <mergeCell ref="G737:H737"/>
    <mergeCell ref="G738:H738"/>
    <mergeCell ref="G739:H739"/>
    <mergeCell ref="G740:H740"/>
    <mergeCell ref="G741:H741"/>
    <mergeCell ref="B742:E742"/>
    <mergeCell ref="F742:K742"/>
    <mergeCell ref="B743:E743"/>
    <mergeCell ref="F743:K743"/>
    <mergeCell ref="I744:K744"/>
    <mergeCell ref="I749:K749"/>
    <mergeCell ref="A750:F750"/>
    <mergeCell ref="G750:K750"/>
    <mergeCell ref="A753:C753"/>
    <mergeCell ref="D753:K753"/>
    <mergeCell ref="A754:C754"/>
    <mergeCell ref="D754:E754"/>
    <mergeCell ref="G754:K754"/>
    <mergeCell ref="G755:H755"/>
    <mergeCell ref="G756:H756"/>
    <mergeCell ref="G757:H757"/>
    <mergeCell ref="G758:H758"/>
    <mergeCell ref="G759:H759"/>
    <mergeCell ref="G760:H760"/>
    <mergeCell ref="B761:E761"/>
    <mergeCell ref="F761:K761"/>
    <mergeCell ref="B762:E762"/>
    <mergeCell ref="F762:K762"/>
    <mergeCell ref="I763:K763"/>
    <mergeCell ref="I769:K769"/>
    <mergeCell ref="A770:F770"/>
    <mergeCell ref="G770:K770"/>
    <mergeCell ref="A773:C773"/>
    <mergeCell ref="D773:K773"/>
    <mergeCell ref="A774:C774"/>
    <mergeCell ref="D774:E774"/>
    <mergeCell ref="G774:K774"/>
    <mergeCell ref="G775:H775"/>
    <mergeCell ref="G776:H776"/>
    <mergeCell ref="G777:H777"/>
    <mergeCell ref="G778:H778"/>
    <mergeCell ref="G779:H779"/>
    <mergeCell ref="G780:H780"/>
    <mergeCell ref="B781:E781"/>
    <mergeCell ref="F781:K781"/>
    <mergeCell ref="B782:E782"/>
    <mergeCell ref="F782:K782"/>
    <mergeCell ref="I783:K783"/>
    <mergeCell ref="I784:K784"/>
    <mergeCell ref="I785:K785"/>
    <mergeCell ref="I786:K786"/>
    <mergeCell ref="I789:K789"/>
    <mergeCell ref="A790:F790"/>
    <mergeCell ref="G790:K790"/>
    <mergeCell ref="A13:A14"/>
    <mergeCell ref="A15:A20"/>
    <mergeCell ref="A32:A33"/>
    <mergeCell ref="A34:A40"/>
    <mergeCell ref="A52:A53"/>
    <mergeCell ref="A54:A60"/>
    <mergeCell ref="A72:A73"/>
    <mergeCell ref="A74:A84"/>
    <mergeCell ref="A96:A97"/>
    <mergeCell ref="A98:A106"/>
    <mergeCell ref="A118:A119"/>
    <mergeCell ref="A120:A128"/>
    <mergeCell ref="A140:A141"/>
    <mergeCell ref="A142:A151"/>
    <mergeCell ref="A163:A164"/>
    <mergeCell ref="A165:A174"/>
    <mergeCell ref="A186:A187"/>
    <mergeCell ref="A188:A195"/>
    <mergeCell ref="A207:A208"/>
    <mergeCell ref="A209:A216"/>
    <mergeCell ref="A229:A230"/>
    <mergeCell ref="A231:A241"/>
    <mergeCell ref="A253:A254"/>
    <mergeCell ref="A255:A267"/>
    <mergeCell ref="A279:A280"/>
    <mergeCell ref="A281:A287"/>
    <mergeCell ref="A299:A300"/>
    <mergeCell ref="A301:A307"/>
    <mergeCell ref="A319:A320"/>
    <mergeCell ref="A321:A332"/>
    <mergeCell ref="A344:A345"/>
    <mergeCell ref="A346:A352"/>
    <mergeCell ref="A364:A365"/>
    <mergeCell ref="A366:A371"/>
    <mergeCell ref="A383:A384"/>
    <mergeCell ref="A385:A390"/>
    <mergeCell ref="A402:A403"/>
    <mergeCell ref="A404:A413"/>
    <mergeCell ref="A426:A427"/>
    <mergeCell ref="A428:A435"/>
    <mergeCell ref="A447:A448"/>
    <mergeCell ref="A449:A456"/>
    <mergeCell ref="A468:A469"/>
    <mergeCell ref="A470:A478"/>
    <mergeCell ref="A490:A491"/>
    <mergeCell ref="A492:A501"/>
    <mergeCell ref="A514:A515"/>
    <mergeCell ref="A516:A525"/>
    <mergeCell ref="A537:A538"/>
    <mergeCell ref="A539:A546"/>
    <mergeCell ref="A558:A559"/>
    <mergeCell ref="A560:A566"/>
    <mergeCell ref="A578:A579"/>
    <mergeCell ref="A580:A587"/>
    <mergeCell ref="A599:A600"/>
    <mergeCell ref="A601:A607"/>
    <mergeCell ref="A621:A622"/>
    <mergeCell ref="A623:A629"/>
    <mergeCell ref="A641:A642"/>
    <mergeCell ref="A643:A650"/>
    <mergeCell ref="A662:A663"/>
    <mergeCell ref="A664:A672"/>
    <mergeCell ref="A684:A685"/>
    <mergeCell ref="A686:A692"/>
    <mergeCell ref="A704:A705"/>
    <mergeCell ref="A706:A711"/>
    <mergeCell ref="A723:A724"/>
    <mergeCell ref="A725:A730"/>
    <mergeCell ref="A742:A743"/>
    <mergeCell ref="A744:A749"/>
    <mergeCell ref="A761:A762"/>
    <mergeCell ref="A763:A769"/>
    <mergeCell ref="A781:A782"/>
    <mergeCell ref="A783:A789"/>
    <mergeCell ref="B19:B20"/>
    <mergeCell ref="B35:B36"/>
    <mergeCell ref="B38:B40"/>
    <mergeCell ref="B55:B56"/>
    <mergeCell ref="B58:B60"/>
    <mergeCell ref="B76:B79"/>
    <mergeCell ref="B80:B81"/>
    <mergeCell ref="B82:B84"/>
    <mergeCell ref="B99:B101"/>
    <mergeCell ref="B104:B106"/>
    <mergeCell ref="B121:B123"/>
    <mergeCell ref="B126:B128"/>
    <mergeCell ref="B143:B145"/>
    <mergeCell ref="B149:B151"/>
    <mergeCell ref="B166:B169"/>
    <mergeCell ref="B172:B174"/>
    <mergeCell ref="B189:B191"/>
    <mergeCell ref="B193:B195"/>
    <mergeCell ref="B210:B211"/>
    <mergeCell ref="B214:B216"/>
    <mergeCell ref="B232:B236"/>
    <mergeCell ref="B237:B238"/>
    <mergeCell ref="B239:B241"/>
    <mergeCell ref="B256:B259"/>
    <mergeCell ref="B265:B267"/>
    <mergeCell ref="B282:B283"/>
    <mergeCell ref="B285:B287"/>
    <mergeCell ref="B302:B303"/>
    <mergeCell ref="B305:B307"/>
    <mergeCell ref="B322:B328"/>
    <mergeCell ref="B330:B332"/>
    <mergeCell ref="B347:B348"/>
    <mergeCell ref="B350:B352"/>
    <mergeCell ref="B369:B371"/>
    <mergeCell ref="B388:B390"/>
    <mergeCell ref="B405:B408"/>
    <mergeCell ref="B409:B410"/>
    <mergeCell ref="B411:B413"/>
    <mergeCell ref="B429:B431"/>
    <mergeCell ref="B433:B435"/>
    <mergeCell ref="B450:B452"/>
    <mergeCell ref="B454:B456"/>
    <mergeCell ref="B473:B474"/>
    <mergeCell ref="B476:B478"/>
    <mergeCell ref="B493:B496"/>
    <mergeCell ref="B497:B498"/>
    <mergeCell ref="B499:B501"/>
    <mergeCell ref="B517:B519"/>
    <mergeCell ref="B520:B521"/>
    <mergeCell ref="B523:B525"/>
    <mergeCell ref="B540:B542"/>
    <mergeCell ref="B544:B546"/>
    <mergeCell ref="B561:B562"/>
    <mergeCell ref="B564:B566"/>
    <mergeCell ref="B581:B583"/>
    <mergeCell ref="B585:B587"/>
    <mergeCell ref="B602:B603"/>
    <mergeCell ref="B605:B607"/>
    <mergeCell ref="B624:B625"/>
    <mergeCell ref="B627:B629"/>
    <mergeCell ref="B644:B646"/>
    <mergeCell ref="B648:B650"/>
    <mergeCell ref="B665:B666"/>
    <mergeCell ref="B667:B669"/>
    <mergeCell ref="B670:B672"/>
    <mergeCell ref="B687:B688"/>
    <mergeCell ref="B690:B692"/>
    <mergeCell ref="B709:B711"/>
    <mergeCell ref="B728:B730"/>
    <mergeCell ref="B747:B749"/>
    <mergeCell ref="B765:B766"/>
    <mergeCell ref="B767:B769"/>
    <mergeCell ref="B784:B785"/>
    <mergeCell ref="B787:B789"/>
    <mergeCell ref="C19:C20"/>
    <mergeCell ref="C38:C40"/>
    <mergeCell ref="C58:C60"/>
    <mergeCell ref="C75:C76"/>
    <mergeCell ref="C82:C84"/>
    <mergeCell ref="C104:C106"/>
    <mergeCell ref="C126:C128"/>
    <mergeCell ref="C149:C151"/>
    <mergeCell ref="C172:C174"/>
    <mergeCell ref="C193:C195"/>
    <mergeCell ref="C214:C216"/>
    <mergeCell ref="C232:C233"/>
    <mergeCell ref="C239:C241"/>
    <mergeCell ref="C257:C258"/>
    <mergeCell ref="C259:C260"/>
    <mergeCell ref="C261:C262"/>
    <mergeCell ref="C265:C267"/>
    <mergeCell ref="C285:C287"/>
    <mergeCell ref="C305:C307"/>
    <mergeCell ref="C322:C325"/>
    <mergeCell ref="C326:C327"/>
    <mergeCell ref="C330:C332"/>
    <mergeCell ref="C350:C352"/>
    <mergeCell ref="C369:C371"/>
    <mergeCell ref="C388:C390"/>
    <mergeCell ref="C411:C413"/>
    <mergeCell ref="C433:C435"/>
    <mergeCell ref="C454:C456"/>
    <mergeCell ref="C471:C473"/>
    <mergeCell ref="C476:C478"/>
    <mergeCell ref="C493:C495"/>
    <mergeCell ref="C499:C501"/>
    <mergeCell ref="C517:C518"/>
    <mergeCell ref="C523:C525"/>
    <mergeCell ref="C544:C546"/>
    <mergeCell ref="C564:C566"/>
    <mergeCell ref="C585:C587"/>
    <mergeCell ref="C605:C607"/>
    <mergeCell ref="C627:C629"/>
    <mergeCell ref="C648:C650"/>
    <mergeCell ref="C667:C668"/>
    <mergeCell ref="C670:C672"/>
    <mergeCell ref="C690:C692"/>
    <mergeCell ref="C709:C711"/>
    <mergeCell ref="C728:C730"/>
    <mergeCell ref="C747:C749"/>
    <mergeCell ref="C767:C769"/>
    <mergeCell ref="C787:C789"/>
    <mergeCell ref="D19:D20"/>
    <mergeCell ref="D38:D39"/>
    <mergeCell ref="D58:D59"/>
    <mergeCell ref="D82:D83"/>
    <mergeCell ref="D104:D105"/>
    <mergeCell ref="D126:D127"/>
    <mergeCell ref="D149:D150"/>
    <mergeCell ref="D172:D173"/>
    <mergeCell ref="D193:D194"/>
    <mergeCell ref="D214:D215"/>
    <mergeCell ref="D239:D240"/>
    <mergeCell ref="D265:D266"/>
    <mergeCell ref="D285:D286"/>
    <mergeCell ref="D305:D306"/>
    <mergeCell ref="D330:D331"/>
    <mergeCell ref="D350:D351"/>
    <mergeCell ref="D369:D370"/>
    <mergeCell ref="D388:D389"/>
    <mergeCell ref="D411:D412"/>
    <mergeCell ref="D433:D434"/>
    <mergeCell ref="D454:D455"/>
    <mergeCell ref="D476:D477"/>
    <mergeCell ref="D499:D500"/>
    <mergeCell ref="D523:D524"/>
    <mergeCell ref="D544:D545"/>
    <mergeCell ref="D564:D565"/>
    <mergeCell ref="D585:D586"/>
    <mergeCell ref="D605:D606"/>
    <mergeCell ref="D627:D628"/>
    <mergeCell ref="D648:D649"/>
    <mergeCell ref="D670:D671"/>
    <mergeCell ref="D690:D691"/>
    <mergeCell ref="D709:D710"/>
    <mergeCell ref="D728:D729"/>
    <mergeCell ref="D747:D748"/>
    <mergeCell ref="D767:D768"/>
    <mergeCell ref="D787:D788"/>
    <mergeCell ref="E19:E20"/>
    <mergeCell ref="E38:E39"/>
    <mergeCell ref="E58:E59"/>
    <mergeCell ref="E82:E83"/>
    <mergeCell ref="E104:E105"/>
    <mergeCell ref="E126:E127"/>
    <mergeCell ref="E149:E150"/>
    <mergeCell ref="E172:E173"/>
    <mergeCell ref="E193:E194"/>
    <mergeCell ref="E214:E215"/>
    <mergeCell ref="E239:E240"/>
    <mergeCell ref="E265:E266"/>
    <mergeCell ref="E285:E286"/>
    <mergeCell ref="E305:E306"/>
    <mergeCell ref="E330:E331"/>
    <mergeCell ref="E350:E351"/>
    <mergeCell ref="E369:E370"/>
    <mergeCell ref="E388:E389"/>
    <mergeCell ref="E411:E412"/>
    <mergeCell ref="E433:E434"/>
    <mergeCell ref="E454:E455"/>
    <mergeCell ref="E476:E477"/>
    <mergeCell ref="E499:E500"/>
    <mergeCell ref="E523:E524"/>
    <mergeCell ref="E544:E545"/>
    <mergeCell ref="E564:E565"/>
    <mergeCell ref="E585:E586"/>
    <mergeCell ref="E605:E606"/>
    <mergeCell ref="E627:E628"/>
    <mergeCell ref="E648:E649"/>
    <mergeCell ref="E670:E671"/>
    <mergeCell ref="E690:E691"/>
    <mergeCell ref="E709:E710"/>
    <mergeCell ref="E728:E729"/>
    <mergeCell ref="E747:E748"/>
    <mergeCell ref="E767:E768"/>
    <mergeCell ref="E787:E788"/>
    <mergeCell ref="F19:F20"/>
    <mergeCell ref="F38:F39"/>
    <mergeCell ref="F58:F59"/>
    <mergeCell ref="F82:F83"/>
    <mergeCell ref="F104:F105"/>
    <mergeCell ref="F126:F127"/>
    <mergeCell ref="F149:F150"/>
    <mergeCell ref="F172:F173"/>
    <mergeCell ref="F193:F194"/>
    <mergeCell ref="F214:F215"/>
    <mergeCell ref="F239:F240"/>
    <mergeCell ref="F265:F266"/>
    <mergeCell ref="F285:F286"/>
    <mergeCell ref="F305:F306"/>
    <mergeCell ref="F330:F331"/>
    <mergeCell ref="F350:F351"/>
    <mergeCell ref="F369:F370"/>
    <mergeCell ref="F388:F389"/>
    <mergeCell ref="F411:F412"/>
    <mergeCell ref="F433:F434"/>
    <mergeCell ref="F454:F455"/>
    <mergeCell ref="F476:F477"/>
    <mergeCell ref="F499:F500"/>
    <mergeCell ref="F523:F524"/>
    <mergeCell ref="F544:F545"/>
    <mergeCell ref="F564:F565"/>
    <mergeCell ref="F585:F586"/>
    <mergeCell ref="F605:F606"/>
    <mergeCell ref="F627:F628"/>
    <mergeCell ref="F648:F649"/>
    <mergeCell ref="F670:F671"/>
    <mergeCell ref="F690:F691"/>
    <mergeCell ref="F709:F710"/>
    <mergeCell ref="F728:F729"/>
    <mergeCell ref="F747:F748"/>
    <mergeCell ref="F767:F768"/>
    <mergeCell ref="F787:F788"/>
    <mergeCell ref="G19:G20"/>
    <mergeCell ref="G38:G39"/>
    <mergeCell ref="G58:G59"/>
    <mergeCell ref="G82:G83"/>
    <mergeCell ref="G104:G105"/>
    <mergeCell ref="G126:G127"/>
    <mergeCell ref="G149:G150"/>
    <mergeCell ref="G172:G173"/>
    <mergeCell ref="G193:G194"/>
    <mergeCell ref="G214:G215"/>
    <mergeCell ref="G239:G240"/>
    <mergeCell ref="G265:G266"/>
    <mergeCell ref="G285:G286"/>
    <mergeCell ref="G305:G306"/>
    <mergeCell ref="G330:G331"/>
    <mergeCell ref="G350:G351"/>
    <mergeCell ref="G369:G370"/>
    <mergeCell ref="G388:G389"/>
    <mergeCell ref="G411:G412"/>
    <mergeCell ref="G433:G434"/>
    <mergeCell ref="G454:G455"/>
    <mergeCell ref="G476:G477"/>
    <mergeCell ref="G499:G500"/>
    <mergeCell ref="G523:G524"/>
    <mergeCell ref="G544:G545"/>
    <mergeCell ref="G564:G565"/>
    <mergeCell ref="G585:G586"/>
    <mergeCell ref="G605:G606"/>
    <mergeCell ref="G627:G628"/>
    <mergeCell ref="G648:G649"/>
    <mergeCell ref="G670:G671"/>
    <mergeCell ref="G690:G691"/>
    <mergeCell ref="G709:G710"/>
    <mergeCell ref="G728:G729"/>
    <mergeCell ref="G747:G748"/>
    <mergeCell ref="G767:G768"/>
    <mergeCell ref="G787:G788"/>
    <mergeCell ref="H19:H20"/>
    <mergeCell ref="H38:H39"/>
    <mergeCell ref="H58:H59"/>
    <mergeCell ref="H82:H83"/>
    <mergeCell ref="H104:H105"/>
    <mergeCell ref="H126:H127"/>
    <mergeCell ref="H149:H150"/>
    <mergeCell ref="H172:H173"/>
    <mergeCell ref="H193:H194"/>
    <mergeCell ref="H214:H215"/>
    <mergeCell ref="H239:H240"/>
    <mergeCell ref="H265:H266"/>
    <mergeCell ref="H285:H286"/>
    <mergeCell ref="H305:H306"/>
    <mergeCell ref="H330:H331"/>
    <mergeCell ref="H350:H351"/>
    <mergeCell ref="H369:H370"/>
    <mergeCell ref="H388:H389"/>
    <mergeCell ref="H411:H412"/>
    <mergeCell ref="H433:H434"/>
    <mergeCell ref="H454:H455"/>
    <mergeCell ref="H476:H477"/>
    <mergeCell ref="H499:H500"/>
    <mergeCell ref="H523:H524"/>
    <mergeCell ref="H544:H545"/>
    <mergeCell ref="H564:H565"/>
    <mergeCell ref="H585:H586"/>
    <mergeCell ref="H605:H606"/>
    <mergeCell ref="H627:H628"/>
    <mergeCell ref="H648:H649"/>
    <mergeCell ref="H670:H671"/>
    <mergeCell ref="H690:H691"/>
    <mergeCell ref="H709:H710"/>
    <mergeCell ref="H728:H729"/>
    <mergeCell ref="H747:H748"/>
    <mergeCell ref="H767:H768"/>
    <mergeCell ref="H787:H788"/>
    <mergeCell ref="M4:O6"/>
    <mergeCell ref="A7:C12"/>
    <mergeCell ref="I19:K20"/>
    <mergeCell ref="A26:C31"/>
    <mergeCell ref="A46:C51"/>
    <mergeCell ref="A66:C71"/>
    <mergeCell ref="A90:C95"/>
    <mergeCell ref="A112:C117"/>
    <mergeCell ref="A134:C139"/>
    <mergeCell ref="I143:K150"/>
    <mergeCell ref="A157:C162"/>
    <mergeCell ref="A201:C206"/>
    <mergeCell ref="A180:C185"/>
    <mergeCell ref="A223:C228"/>
    <mergeCell ref="I210:K215"/>
    <mergeCell ref="I189:K194"/>
    <mergeCell ref="I167:K173"/>
    <mergeCell ref="I124:K127"/>
    <mergeCell ref="I99:K105"/>
    <mergeCell ref="I75:K83"/>
    <mergeCell ref="I55:K59"/>
    <mergeCell ref="I35:K40"/>
    <mergeCell ref="A293:C298"/>
    <mergeCell ref="I305:K306"/>
    <mergeCell ref="A313:C318"/>
    <mergeCell ref="A358:C363"/>
    <mergeCell ref="I232:K240"/>
    <mergeCell ref="A247:C252"/>
    <mergeCell ref="A273:C278"/>
    <mergeCell ref="A338:C343"/>
    <mergeCell ref="I256:K266"/>
    <mergeCell ref="I282:K286"/>
    <mergeCell ref="A377:C382"/>
    <mergeCell ref="A396:C401"/>
    <mergeCell ref="I367:K370"/>
    <mergeCell ref="I347:K351"/>
    <mergeCell ref="I386:K389"/>
    <mergeCell ref="I406:K412"/>
    <mergeCell ref="I433:K434"/>
    <mergeCell ref="A441:C446"/>
    <mergeCell ref="A420:C425"/>
    <mergeCell ref="I499:K500"/>
    <mergeCell ref="A656:C661"/>
    <mergeCell ref="I454:K455"/>
    <mergeCell ref="A462:C467"/>
    <mergeCell ref="I476:K477"/>
    <mergeCell ref="A484:C489"/>
    <mergeCell ref="A552:C557"/>
    <mergeCell ref="A593:C598"/>
    <mergeCell ref="A572:C577"/>
    <mergeCell ref="A508:C513"/>
    <mergeCell ref="I523:K524"/>
    <mergeCell ref="A531:C536"/>
    <mergeCell ref="A615:C620"/>
    <mergeCell ref="A635:C640"/>
    <mergeCell ref="A678:C683"/>
    <mergeCell ref="I690:K691"/>
    <mergeCell ref="A698:C703"/>
    <mergeCell ref="A775:C780"/>
    <mergeCell ref="I787:K788"/>
    <mergeCell ref="A717:C722"/>
    <mergeCell ref="A736:C741"/>
    <mergeCell ref="A755:C760"/>
    <mergeCell ref="I764:K768"/>
    <mergeCell ref="I745:K748"/>
    <mergeCell ref="I726:K729"/>
    <mergeCell ref="I707:K710"/>
    <mergeCell ref="I665:K671"/>
    <mergeCell ref="I644:K649"/>
    <mergeCell ref="I624:K628"/>
    <mergeCell ref="I602:K606"/>
    <mergeCell ref="I581:K586"/>
    <mergeCell ref="I561:K565"/>
    <mergeCell ref="I541:K545"/>
    <mergeCell ref="I326:K331"/>
  </mergeCells>
  <dataValidations count="1">
    <dataValidation type="list" allowBlank="1" showInputMessage="1" showErrorMessage="1" sqref="F22 F42 F62 F86 F108 F130 F153 F176 F197 F218 F243 F269 F289 F309 F334 F354 F373 F392 F415 F437 F458 F480 F503 F527 F548 F568 F589 F609 F631 F652 F674 F694 F713 F732 F751 F771 F791">
      <formula1>"优,好,中,差"</formula1>
    </dataValidation>
  </dataValidation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6" topLeftCell="A21" activePane="bottomLeft" state="frozen"/>
      <selection/>
      <selection pane="bottomLeft" activeCell="A1" sqref="A1"/>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27" spans="3:3">
      <c r="C1" s="222" t="s">
        <v>54</v>
      </c>
    </row>
    <row r="2" ht="14.25" spans="6:6">
      <c r="F2" s="223" t="s">
        <v>55</v>
      </c>
    </row>
    <row r="3" ht="14.25" spans="1:6">
      <c r="A3" s="223" t="s">
        <v>56</v>
      </c>
      <c r="F3" s="223" t="s">
        <v>57</v>
      </c>
    </row>
    <row r="4" ht="19.5" customHeight="1" spans="1:6">
      <c r="A4" s="225" t="s">
        <v>58</v>
      </c>
      <c r="B4" s="225"/>
      <c r="C4" s="225"/>
      <c r="D4" s="225" t="s">
        <v>59</v>
      </c>
      <c r="E4" s="225"/>
      <c r="F4" s="225"/>
    </row>
    <row r="5" ht="19.5" customHeight="1" spans="1:6">
      <c r="A5" s="225" t="s">
        <v>60</v>
      </c>
      <c r="B5" s="225" t="s">
        <v>61</v>
      </c>
      <c r="C5" s="225" t="s">
        <v>62</v>
      </c>
      <c r="D5" s="225" t="s">
        <v>63</v>
      </c>
      <c r="E5" s="225" t="s">
        <v>61</v>
      </c>
      <c r="F5" s="225" t="s">
        <v>62</v>
      </c>
    </row>
    <row r="6" ht="19.5" customHeight="1" spans="1:6">
      <c r="A6" s="225" t="s">
        <v>64</v>
      </c>
      <c r="B6" s="225"/>
      <c r="C6" s="225" t="s">
        <v>65</v>
      </c>
      <c r="D6" s="225" t="s">
        <v>64</v>
      </c>
      <c r="E6" s="225"/>
      <c r="F6" s="225" t="s">
        <v>66</v>
      </c>
    </row>
    <row r="7" ht="19.5" customHeight="1" spans="1:6">
      <c r="A7" s="227" t="s">
        <v>67</v>
      </c>
      <c r="B7" s="225" t="s">
        <v>65</v>
      </c>
      <c r="C7" s="219">
        <v>4227.64</v>
      </c>
      <c r="D7" s="227" t="s">
        <v>68</v>
      </c>
      <c r="E7" s="225" t="s">
        <v>69</v>
      </c>
      <c r="F7" s="219">
        <v>639.8</v>
      </c>
    </row>
    <row r="8" ht="19.5" customHeight="1" spans="1:6">
      <c r="A8" s="227" t="s">
        <v>70</v>
      </c>
      <c r="B8" s="225" t="s">
        <v>66</v>
      </c>
      <c r="C8" s="219">
        <v>68.45</v>
      </c>
      <c r="D8" s="227" t="s">
        <v>71</v>
      </c>
      <c r="E8" s="225" t="s">
        <v>72</v>
      </c>
      <c r="F8" s="219">
        <v>0</v>
      </c>
    </row>
    <row r="9" ht="19.5" customHeight="1" spans="1:6">
      <c r="A9" s="227" t="s">
        <v>73</v>
      </c>
      <c r="B9" s="225" t="s">
        <v>74</v>
      </c>
      <c r="C9" s="219">
        <v>0</v>
      </c>
      <c r="D9" s="227" t="s">
        <v>75</v>
      </c>
      <c r="E9" s="225" t="s">
        <v>76</v>
      </c>
      <c r="F9" s="219">
        <v>378.09</v>
      </c>
    </row>
    <row r="10" ht="19.5" customHeight="1" spans="1:6">
      <c r="A10" s="227" t="s">
        <v>77</v>
      </c>
      <c r="B10" s="225" t="s">
        <v>78</v>
      </c>
      <c r="C10" s="219">
        <v>0</v>
      </c>
      <c r="D10" s="227" t="s">
        <v>79</v>
      </c>
      <c r="E10" s="225" t="s">
        <v>80</v>
      </c>
      <c r="F10" s="219">
        <v>16.2</v>
      </c>
    </row>
    <row r="11" ht="19.5" customHeight="1" spans="1:6">
      <c r="A11" s="227" t="s">
        <v>81</v>
      </c>
      <c r="B11" s="225" t="s">
        <v>82</v>
      </c>
      <c r="C11" s="219">
        <v>0</v>
      </c>
      <c r="D11" s="227" t="s">
        <v>83</v>
      </c>
      <c r="E11" s="225" t="s">
        <v>84</v>
      </c>
      <c r="F11" s="219">
        <v>0</v>
      </c>
    </row>
    <row r="12" ht="19.5" customHeight="1" spans="1:6">
      <c r="A12" s="227" t="s">
        <v>85</v>
      </c>
      <c r="B12" s="225" t="s">
        <v>86</v>
      </c>
      <c r="C12" s="219">
        <v>0</v>
      </c>
      <c r="D12" s="227" t="s">
        <v>87</v>
      </c>
      <c r="E12" s="225" t="s">
        <v>88</v>
      </c>
      <c r="F12" s="219">
        <v>10</v>
      </c>
    </row>
    <row r="13" ht="19.5" customHeight="1" spans="1:6">
      <c r="A13" s="227" t="s">
        <v>89</v>
      </c>
      <c r="B13" s="225" t="s">
        <v>90</v>
      </c>
      <c r="C13" s="219">
        <v>0</v>
      </c>
      <c r="D13" s="227" t="s">
        <v>91</v>
      </c>
      <c r="E13" s="225" t="s">
        <v>92</v>
      </c>
      <c r="F13" s="219">
        <v>27.01</v>
      </c>
    </row>
    <row r="14" ht="19.5" customHeight="1" spans="1:6">
      <c r="A14" s="227" t="s">
        <v>93</v>
      </c>
      <c r="B14" s="225" t="s">
        <v>94</v>
      </c>
      <c r="C14" s="219">
        <v>204.55</v>
      </c>
      <c r="D14" s="227" t="s">
        <v>95</v>
      </c>
      <c r="E14" s="225" t="s">
        <v>96</v>
      </c>
      <c r="F14" s="219">
        <v>1917.55</v>
      </c>
    </row>
    <row r="15" ht="19.5" customHeight="1" spans="1:6">
      <c r="A15" s="227"/>
      <c r="B15" s="225" t="s">
        <v>97</v>
      </c>
      <c r="C15" s="226"/>
      <c r="D15" s="227" t="s">
        <v>98</v>
      </c>
      <c r="E15" s="225" t="s">
        <v>99</v>
      </c>
      <c r="F15" s="219">
        <v>36.01</v>
      </c>
    </row>
    <row r="16" ht="19.5" customHeight="1" spans="1:6">
      <c r="A16" s="227"/>
      <c r="B16" s="225" t="s">
        <v>100</v>
      </c>
      <c r="C16" s="226"/>
      <c r="D16" s="227" t="s">
        <v>101</v>
      </c>
      <c r="E16" s="225" t="s">
        <v>102</v>
      </c>
      <c r="F16" s="219">
        <v>0</v>
      </c>
    </row>
    <row r="17" ht="19.5" customHeight="1" spans="1:6">
      <c r="A17" s="227"/>
      <c r="B17" s="225" t="s">
        <v>103</v>
      </c>
      <c r="C17" s="226"/>
      <c r="D17" s="227" t="s">
        <v>104</v>
      </c>
      <c r="E17" s="225" t="s">
        <v>105</v>
      </c>
      <c r="F17" s="219">
        <v>0</v>
      </c>
    </row>
    <row r="18" ht="19.5" customHeight="1" spans="1:6">
      <c r="A18" s="227"/>
      <c r="B18" s="225" t="s">
        <v>106</v>
      </c>
      <c r="C18" s="226"/>
      <c r="D18" s="227" t="s">
        <v>107</v>
      </c>
      <c r="E18" s="225" t="s">
        <v>108</v>
      </c>
      <c r="F18" s="219">
        <v>1533.15</v>
      </c>
    </row>
    <row r="19" ht="19.5" customHeight="1" spans="1:6">
      <c r="A19" s="227"/>
      <c r="B19" s="225" t="s">
        <v>109</v>
      </c>
      <c r="C19" s="226"/>
      <c r="D19" s="227" t="s">
        <v>110</v>
      </c>
      <c r="E19" s="225" t="s">
        <v>111</v>
      </c>
      <c r="F19" s="219">
        <v>0</v>
      </c>
    </row>
    <row r="20" ht="19.5" customHeight="1" spans="1:6">
      <c r="A20" s="227"/>
      <c r="B20" s="225" t="s">
        <v>112</v>
      </c>
      <c r="C20" s="226"/>
      <c r="D20" s="227" t="s">
        <v>113</v>
      </c>
      <c r="E20" s="225" t="s">
        <v>114</v>
      </c>
      <c r="F20" s="219">
        <v>0</v>
      </c>
    </row>
    <row r="21" ht="19.5" customHeight="1" spans="1:6">
      <c r="A21" s="227"/>
      <c r="B21" s="225" t="s">
        <v>115</v>
      </c>
      <c r="C21" s="226"/>
      <c r="D21" s="227" t="s">
        <v>116</v>
      </c>
      <c r="E21" s="225" t="s">
        <v>117</v>
      </c>
      <c r="F21" s="219">
        <v>0</v>
      </c>
    </row>
    <row r="22" ht="19.5" customHeight="1" spans="1:6">
      <c r="A22" s="227"/>
      <c r="B22" s="225" t="s">
        <v>118</v>
      </c>
      <c r="C22" s="226"/>
      <c r="D22" s="227" t="s">
        <v>119</v>
      </c>
      <c r="E22" s="225" t="s">
        <v>120</v>
      </c>
      <c r="F22" s="219">
        <v>0</v>
      </c>
    </row>
    <row r="23" ht="19.5" customHeight="1" spans="1:6">
      <c r="A23" s="227"/>
      <c r="B23" s="225" t="s">
        <v>121</v>
      </c>
      <c r="C23" s="226"/>
      <c r="D23" s="227" t="s">
        <v>122</v>
      </c>
      <c r="E23" s="225" t="s">
        <v>123</v>
      </c>
      <c r="F23" s="219">
        <v>0</v>
      </c>
    </row>
    <row r="24" ht="19.5" customHeight="1" spans="1:6">
      <c r="A24" s="227"/>
      <c r="B24" s="225" t="s">
        <v>124</v>
      </c>
      <c r="C24" s="226"/>
      <c r="D24" s="227" t="s">
        <v>125</v>
      </c>
      <c r="E24" s="225" t="s">
        <v>126</v>
      </c>
      <c r="F24" s="219">
        <v>0</v>
      </c>
    </row>
    <row r="25" ht="19.5" customHeight="1" spans="1:6">
      <c r="A25" s="227"/>
      <c r="B25" s="225" t="s">
        <v>127</v>
      </c>
      <c r="C25" s="226"/>
      <c r="D25" s="227" t="s">
        <v>128</v>
      </c>
      <c r="E25" s="225" t="s">
        <v>129</v>
      </c>
      <c r="F25" s="219">
        <v>51.19</v>
      </c>
    </row>
    <row r="26" ht="19.5" customHeight="1" spans="1:6">
      <c r="A26" s="227"/>
      <c r="B26" s="225" t="s">
        <v>130</v>
      </c>
      <c r="C26" s="226"/>
      <c r="D26" s="227" t="s">
        <v>131</v>
      </c>
      <c r="E26" s="225" t="s">
        <v>132</v>
      </c>
      <c r="F26" s="219">
        <v>0</v>
      </c>
    </row>
    <row r="27" ht="19.5" customHeight="1" spans="1:6">
      <c r="A27" s="227"/>
      <c r="B27" s="225" t="s">
        <v>133</v>
      </c>
      <c r="C27" s="226"/>
      <c r="D27" s="227" t="s">
        <v>134</v>
      </c>
      <c r="E27" s="225" t="s">
        <v>135</v>
      </c>
      <c r="F27" s="219">
        <v>0</v>
      </c>
    </row>
    <row r="28" ht="19.5" customHeight="1" spans="1:6">
      <c r="A28" s="227"/>
      <c r="B28" s="225" t="s">
        <v>136</v>
      </c>
      <c r="C28" s="226"/>
      <c r="D28" s="227" t="s">
        <v>137</v>
      </c>
      <c r="E28" s="225" t="s">
        <v>138</v>
      </c>
      <c r="F28" s="219">
        <v>0</v>
      </c>
    </row>
    <row r="29" ht="19.5" customHeight="1" spans="1:6">
      <c r="A29" s="227"/>
      <c r="B29" s="225" t="s">
        <v>139</v>
      </c>
      <c r="C29" s="226"/>
      <c r="D29" s="227" t="s">
        <v>140</v>
      </c>
      <c r="E29" s="225" t="s">
        <v>141</v>
      </c>
      <c r="F29" s="219">
        <v>165.45</v>
      </c>
    </row>
    <row r="30" ht="19.5" customHeight="1" spans="1:6">
      <c r="A30" s="225"/>
      <c r="B30" s="225" t="s">
        <v>142</v>
      </c>
      <c r="C30" s="226"/>
      <c r="D30" s="227" t="s">
        <v>143</v>
      </c>
      <c r="E30" s="225" t="s">
        <v>144</v>
      </c>
      <c r="F30" s="219">
        <v>0</v>
      </c>
    </row>
    <row r="31" ht="19.5" customHeight="1" spans="1:6">
      <c r="A31" s="225"/>
      <c r="B31" s="225" t="s">
        <v>145</v>
      </c>
      <c r="C31" s="226"/>
      <c r="D31" s="227" t="s">
        <v>146</v>
      </c>
      <c r="E31" s="225" t="s">
        <v>147</v>
      </c>
      <c r="F31" s="219">
        <v>0</v>
      </c>
    </row>
    <row r="32" ht="19.5" customHeight="1" spans="1:6">
      <c r="A32" s="225"/>
      <c r="B32" s="225" t="s">
        <v>148</v>
      </c>
      <c r="C32" s="226"/>
      <c r="D32" s="227" t="s">
        <v>149</v>
      </c>
      <c r="E32" s="225" t="s">
        <v>150</v>
      </c>
      <c r="F32" s="219">
        <v>0</v>
      </c>
    </row>
    <row r="33" ht="19.5" customHeight="1" spans="1:6">
      <c r="A33" s="225" t="s">
        <v>151</v>
      </c>
      <c r="B33" s="225" t="s">
        <v>152</v>
      </c>
      <c r="C33" s="219">
        <v>4500.64</v>
      </c>
      <c r="D33" s="225" t="s">
        <v>153</v>
      </c>
      <c r="E33" s="225" t="s">
        <v>154</v>
      </c>
      <c r="F33" s="219">
        <v>4774.45</v>
      </c>
    </row>
    <row r="34" ht="19.5" customHeight="1" spans="1:6">
      <c r="A34" s="225" t="s">
        <v>155</v>
      </c>
      <c r="B34" s="225" t="s">
        <v>156</v>
      </c>
      <c r="C34" s="219">
        <v>0</v>
      </c>
      <c r="D34" s="227" t="s">
        <v>157</v>
      </c>
      <c r="E34" s="225" t="s">
        <v>158</v>
      </c>
      <c r="F34" s="219">
        <v>0</v>
      </c>
    </row>
    <row r="35" ht="19.5" customHeight="1" spans="1:6">
      <c r="A35" s="225" t="s">
        <v>159</v>
      </c>
      <c r="B35" s="225" t="s">
        <v>160</v>
      </c>
      <c r="C35" s="219">
        <v>1159.56</v>
      </c>
      <c r="D35" s="227" t="s">
        <v>161</v>
      </c>
      <c r="E35" s="225" t="s">
        <v>162</v>
      </c>
      <c r="F35" s="219">
        <v>885.75</v>
      </c>
    </row>
    <row r="36" ht="19.5" customHeight="1" spans="1:6">
      <c r="A36" s="225" t="s">
        <v>163</v>
      </c>
      <c r="B36" s="225" t="s">
        <v>164</v>
      </c>
      <c r="C36" s="219">
        <v>5660.2</v>
      </c>
      <c r="D36" s="225" t="s">
        <v>163</v>
      </c>
      <c r="E36" s="225" t="s">
        <v>165</v>
      </c>
      <c r="F36" s="219">
        <v>5660.2</v>
      </c>
    </row>
    <row r="37" ht="19.5" customHeight="1" spans="1:6">
      <c r="A37" s="218" t="s">
        <v>166</v>
      </c>
      <c r="B37" s="218"/>
      <c r="C37" s="218"/>
      <c r="D37" s="218"/>
      <c r="E37" s="218"/>
      <c r="F37" s="218"/>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4"/>
  <sheetViews>
    <sheetView workbookViewId="0">
      <pane xSplit="4" ySplit="9" topLeftCell="E86"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ht="27" spans="7:7">
      <c r="G1" s="222" t="s">
        <v>167</v>
      </c>
    </row>
    <row r="2" ht="14.25" spans="12:12">
      <c r="L2" s="223" t="s">
        <v>168</v>
      </c>
    </row>
    <row r="3" ht="14.25" spans="1:12">
      <c r="A3" s="223" t="s">
        <v>56</v>
      </c>
      <c r="L3" s="223" t="s">
        <v>57</v>
      </c>
    </row>
    <row r="4" ht="19.5" customHeight="1" spans="1:12">
      <c r="A4" s="225" t="s">
        <v>60</v>
      </c>
      <c r="B4" s="225"/>
      <c r="C4" s="225"/>
      <c r="D4" s="225"/>
      <c r="E4" s="224" t="s">
        <v>151</v>
      </c>
      <c r="F4" s="224" t="s">
        <v>169</v>
      </c>
      <c r="G4" s="224" t="s">
        <v>170</v>
      </c>
      <c r="H4" s="224" t="s">
        <v>171</v>
      </c>
      <c r="I4" s="224"/>
      <c r="J4" s="224" t="s">
        <v>172</v>
      </c>
      <c r="K4" s="224" t="s">
        <v>173</v>
      </c>
      <c r="L4" s="224" t="s">
        <v>174</v>
      </c>
    </row>
    <row r="5" ht="19.5" customHeight="1" spans="1:12">
      <c r="A5" s="224" t="s">
        <v>175</v>
      </c>
      <c r="B5" s="224"/>
      <c r="C5" s="224"/>
      <c r="D5" s="225" t="s">
        <v>176</v>
      </c>
      <c r="E5" s="224"/>
      <c r="F5" s="224"/>
      <c r="G5" s="224"/>
      <c r="H5" s="224" t="s">
        <v>177</v>
      </c>
      <c r="I5" s="224" t="s">
        <v>178</v>
      </c>
      <c r="J5" s="224"/>
      <c r="K5" s="224"/>
      <c r="L5" s="224" t="s">
        <v>177</v>
      </c>
    </row>
    <row r="6" ht="19.5" customHeight="1" spans="1:12">
      <c r="A6" s="224"/>
      <c r="B6" s="224"/>
      <c r="C6" s="224"/>
      <c r="D6" s="225"/>
      <c r="E6" s="224"/>
      <c r="F6" s="224"/>
      <c r="G6" s="224"/>
      <c r="H6" s="224"/>
      <c r="I6" s="224"/>
      <c r="J6" s="224"/>
      <c r="K6" s="224"/>
      <c r="L6" s="224"/>
    </row>
    <row r="7" ht="19.5" customHeight="1" spans="1:12">
      <c r="A7" s="224"/>
      <c r="B7" s="224"/>
      <c r="C7" s="224"/>
      <c r="D7" s="225"/>
      <c r="E7" s="224"/>
      <c r="F7" s="224"/>
      <c r="G7" s="224"/>
      <c r="H7" s="224"/>
      <c r="I7" s="224"/>
      <c r="J7" s="224"/>
      <c r="K7" s="224"/>
      <c r="L7" s="224"/>
    </row>
    <row r="8" ht="19.5" customHeight="1" spans="1:12">
      <c r="A8" s="225" t="s">
        <v>179</v>
      </c>
      <c r="B8" s="225" t="s">
        <v>180</v>
      </c>
      <c r="C8" s="225" t="s">
        <v>181</v>
      </c>
      <c r="D8" s="225" t="s">
        <v>64</v>
      </c>
      <c r="E8" s="224" t="s">
        <v>65</v>
      </c>
      <c r="F8" s="224" t="s">
        <v>66</v>
      </c>
      <c r="G8" s="224" t="s">
        <v>74</v>
      </c>
      <c r="H8" s="224" t="s">
        <v>78</v>
      </c>
      <c r="I8" s="224" t="s">
        <v>82</v>
      </c>
      <c r="J8" s="224" t="s">
        <v>86</v>
      </c>
      <c r="K8" s="224" t="s">
        <v>90</v>
      </c>
      <c r="L8" s="224" t="s">
        <v>94</v>
      </c>
    </row>
    <row r="9" ht="19.5" customHeight="1" spans="1:12">
      <c r="A9" s="225"/>
      <c r="B9" s="225"/>
      <c r="C9" s="225"/>
      <c r="D9" s="225" t="s">
        <v>182</v>
      </c>
      <c r="E9" s="219">
        <v>4500.64</v>
      </c>
      <c r="F9" s="219">
        <v>4296.09</v>
      </c>
      <c r="G9" s="219">
        <v>0</v>
      </c>
      <c r="H9" s="219">
        <v>0</v>
      </c>
      <c r="I9" s="219">
        <v>0</v>
      </c>
      <c r="J9" s="219">
        <v>0</v>
      </c>
      <c r="K9" s="219">
        <v>0</v>
      </c>
      <c r="L9" s="219">
        <v>204.55</v>
      </c>
    </row>
    <row r="10" ht="19.5" customHeight="1" spans="1:12">
      <c r="A10" s="218" t="s">
        <v>183</v>
      </c>
      <c r="B10" s="218"/>
      <c r="C10" s="218"/>
      <c r="D10" s="218" t="s">
        <v>184</v>
      </c>
      <c r="E10" s="219">
        <v>562.99</v>
      </c>
      <c r="F10" s="219">
        <v>358.44</v>
      </c>
      <c r="G10" s="219">
        <v>0</v>
      </c>
      <c r="H10" s="219">
        <v>0</v>
      </c>
      <c r="I10" s="219">
        <v>0</v>
      </c>
      <c r="J10" s="219">
        <v>0</v>
      </c>
      <c r="K10" s="219">
        <v>0</v>
      </c>
      <c r="L10" s="219">
        <v>204.55</v>
      </c>
    </row>
    <row r="11" ht="19.5" customHeight="1" spans="1:12">
      <c r="A11" s="218" t="s">
        <v>185</v>
      </c>
      <c r="B11" s="218"/>
      <c r="C11" s="218"/>
      <c r="D11" s="218" t="s">
        <v>186</v>
      </c>
      <c r="E11" s="219">
        <v>12.62</v>
      </c>
      <c r="F11" s="219">
        <v>12.62</v>
      </c>
      <c r="G11" s="219">
        <v>0</v>
      </c>
      <c r="H11" s="219">
        <v>0</v>
      </c>
      <c r="I11" s="219">
        <v>0</v>
      </c>
      <c r="J11" s="219">
        <v>0</v>
      </c>
      <c r="K11" s="219">
        <v>0</v>
      </c>
      <c r="L11" s="219">
        <v>0</v>
      </c>
    </row>
    <row r="12" ht="19.5" customHeight="1" spans="1:12">
      <c r="A12" s="218" t="s">
        <v>187</v>
      </c>
      <c r="B12" s="218"/>
      <c r="C12" s="218"/>
      <c r="D12" s="218" t="s">
        <v>188</v>
      </c>
      <c r="E12" s="219">
        <v>7.11</v>
      </c>
      <c r="F12" s="219">
        <v>7.11</v>
      </c>
      <c r="G12" s="219">
        <v>0</v>
      </c>
      <c r="H12" s="219">
        <v>0</v>
      </c>
      <c r="I12" s="219">
        <v>0</v>
      </c>
      <c r="J12" s="219">
        <v>0</v>
      </c>
      <c r="K12" s="219">
        <v>0</v>
      </c>
      <c r="L12" s="219">
        <v>0</v>
      </c>
    </row>
    <row r="13" ht="19.5" customHeight="1" spans="1:12">
      <c r="A13" s="218" t="s">
        <v>189</v>
      </c>
      <c r="B13" s="218"/>
      <c r="C13" s="218"/>
      <c r="D13" s="218" t="s">
        <v>190</v>
      </c>
      <c r="E13" s="219">
        <v>5.51</v>
      </c>
      <c r="F13" s="219">
        <v>5.51</v>
      </c>
      <c r="G13" s="219">
        <v>0</v>
      </c>
      <c r="H13" s="219">
        <v>0</v>
      </c>
      <c r="I13" s="219">
        <v>0</v>
      </c>
      <c r="J13" s="219">
        <v>0</v>
      </c>
      <c r="K13" s="219">
        <v>0</v>
      </c>
      <c r="L13" s="219">
        <v>0</v>
      </c>
    </row>
    <row r="14" ht="19.5" customHeight="1" spans="1:12">
      <c r="A14" s="218" t="s">
        <v>191</v>
      </c>
      <c r="B14" s="218"/>
      <c r="C14" s="218"/>
      <c r="D14" s="218" t="s">
        <v>192</v>
      </c>
      <c r="E14" s="219">
        <v>406.71</v>
      </c>
      <c r="F14" s="219">
        <v>202.16</v>
      </c>
      <c r="G14" s="219">
        <v>0</v>
      </c>
      <c r="H14" s="219">
        <v>0</v>
      </c>
      <c r="I14" s="219">
        <v>0</v>
      </c>
      <c r="J14" s="219">
        <v>0</v>
      </c>
      <c r="K14" s="219">
        <v>0</v>
      </c>
      <c r="L14" s="219">
        <v>204.55</v>
      </c>
    </row>
    <row r="15" ht="19.5" customHeight="1" spans="1:12">
      <c r="A15" s="218" t="s">
        <v>193</v>
      </c>
      <c r="B15" s="218"/>
      <c r="C15" s="218"/>
      <c r="D15" s="218" t="s">
        <v>188</v>
      </c>
      <c r="E15" s="219">
        <v>366.88</v>
      </c>
      <c r="F15" s="219">
        <v>162.33</v>
      </c>
      <c r="G15" s="219">
        <v>0</v>
      </c>
      <c r="H15" s="219">
        <v>0</v>
      </c>
      <c r="I15" s="219">
        <v>0</v>
      </c>
      <c r="J15" s="219">
        <v>0</v>
      </c>
      <c r="K15" s="219">
        <v>0</v>
      </c>
      <c r="L15" s="219">
        <v>204.55</v>
      </c>
    </row>
    <row r="16" ht="19.5" customHeight="1" spans="1:12">
      <c r="A16" s="218" t="s">
        <v>194</v>
      </c>
      <c r="B16" s="218"/>
      <c r="C16" s="218"/>
      <c r="D16" s="218" t="s">
        <v>195</v>
      </c>
      <c r="E16" s="219">
        <v>39.83</v>
      </c>
      <c r="F16" s="219">
        <v>39.83</v>
      </c>
      <c r="G16" s="219">
        <v>0</v>
      </c>
      <c r="H16" s="219">
        <v>0</v>
      </c>
      <c r="I16" s="219">
        <v>0</v>
      </c>
      <c r="J16" s="219">
        <v>0</v>
      </c>
      <c r="K16" s="219">
        <v>0</v>
      </c>
      <c r="L16" s="219">
        <v>0</v>
      </c>
    </row>
    <row r="17" ht="19.5" customHeight="1" spans="1:12">
      <c r="A17" s="218" t="s">
        <v>196</v>
      </c>
      <c r="B17" s="218"/>
      <c r="C17" s="218"/>
      <c r="D17" s="218" t="s">
        <v>197</v>
      </c>
      <c r="E17" s="219">
        <v>29.95</v>
      </c>
      <c r="F17" s="219">
        <v>29.95</v>
      </c>
      <c r="G17" s="219">
        <v>0</v>
      </c>
      <c r="H17" s="219">
        <v>0</v>
      </c>
      <c r="I17" s="219">
        <v>0</v>
      </c>
      <c r="J17" s="219">
        <v>0</v>
      </c>
      <c r="K17" s="219">
        <v>0</v>
      </c>
      <c r="L17" s="219">
        <v>0</v>
      </c>
    </row>
    <row r="18" ht="19.5" customHeight="1" spans="1:12">
      <c r="A18" s="218" t="s">
        <v>198</v>
      </c>
      <c r="B18" s="218"/>
      <c r="C18" s="218"/>
      <c r="D18" s="218" t="s">
        <v>199</v>
      </c>
      <c r="E18" s="219">
        <v>29.95</v>
      </c>
      <c r="F18" s="219">
        <v>29.95</v>
      </c>
      <c r="G18" s="219">
        <v>0</v>
      </c>
      <c r="H18" s="219">
        <v>0</v>
      </c>
      <c r="I18" s="219">
        <v>0</v>
      </c>
      <c r="J18" s="219">
        <v>0</v>
      </c>
      <c r="K18" s="219">
        <v>0</v>
      </c>
      <c r="L18" s="219">
        <v>0</v>
      </c>
    </row>
    <row r="19" ht="19.5" customHeight="1" spans="1:12">
      <c r="A19" s="218" t="s">
        <v>200</v>
      </c>
      <c r="B19" s="218"/>
      <c r="C19" s="218"/>
      <c r="D19" s="218" t="s">
        <v>201</v>
      </c>
      <c r="E19" s="219">
        <v>32.34</v>
      </c>
      <c r="F19" s="219">
        <v>32.34</v>
      </c>
      <c r="G19" s="219">
        <v>0</v>
      </c>
      <c r="H19" s="219">
        <v>0</v>
      </c>
      <c r="I19" s="219">
        <v>0</v>
      </c>
      <c r="J19" s="219">
        <v>0</v>
      </c>
      <c r="K19" s="219">
        <v>0</v>
      </c>
      <c r="L19" s="219">
        <v>0</v>
      </c>
    </row>
    <row r="20" ht="19.5" customHeight="1" spans="1:12">
      <c r="A20" s="218" t="s">
        <v>202</v>
      </c>
      <c r="B20" s="218"/>
      <c r="C20" s="218"/>
      <c r="D20" s="218" t="s">
        <v>188</v>
      </c>
      <c r="E20" s="219">
        <v>32.34</v>
      </c>
      <c r="F20" s="219">
        <v>32.34</v>
      </c>
      <c r="G20" s="219">
        <v>0</v>
      </c>
      <c r="H20" s="219">
        <v>0</v>
      </c>
      <c r="I20" s="219">
        <v>0</v>
      </c>
      <c r="J20" s="219">
        <v>0</v>
      </c>
      <c r="K20" s="219">
        <v>0</v>
      </c>
      <c r="L20" s="219">
        <v>0</v>
      </c>
    </row>
    <row r="21" ht="19.5" customHeight="1" spans="1:12">
      <c r="A21" s="218" t="s">
        <v>203</v>
      </c>
      <c r="B21" s="218"/>
      <c r="C21" s="218"/>
      <c r="D21" s="218" t="s">
        <v>204</v>
      </c>
      <c r="E21" s="219">
        <v>62.87</v>
      </c>
      <c r="F21" s="219">
        <v>62.87</v>
      </c>
      <c r="G21" s="219">
        <v>0</v>
      </c>
      <c r="H21" s="219">
        <v>0</v>
      </c>
      <c r="I21" s="219">
        <v>0</v>
      </c>
      <c r="J21" s="219">
        <v>0</v>
      </c>
      <c r="K21" s="219">
        <v>0</v>
      </c>
      <c r="L21" s="219">
        <v>0</v>
      </c>
    </row>
    <row r="22" ht="19.5" customHeight="1" spans="1:12">
      <c r="A22" s="218" t="s">
        <v>205</v>
      </c>
      <c r="B22" s="218"/>
      <c r="C22" s="218"/>
      <c r="D22" s="218" t="s">
        <v>188</v>
      </c>
      <c r="E22" s="219">
        <v>62.87</v>
      </c>
      <c r="F22" s="219">
        <v>62.87</v>
      </c>
      <c r="G22" s="219">
        <v>0</v>
      </c>
      <c r="H22" s="219">
        <v>0</v>
      </c>
      <c r="I22" s="219">
        <v>0</v>
      </c>
      <c r="J22" s="219">
        <v>0</v>
      </c>
      <c r="K22" s="219">
        <v>0</v>
      </c>
      <c r="L22" s="219">
        <v>0</v>
      </c>
    </row>
    <row r="23" ht="19.5" customHeight="1" spans="1:12">
      <c r="A23" s="218" t="s">
        <v>206</v>
      </c>
      <c r="B23" s="218"/>
      <c r="C23" s="218"/>
      <c r="D23" s="218" t="s">
        <v>207</v>
      </c>
      <c r="E23" s="219">
        <v>10</v>
      </c>
      <c r="F23" s="219">
        <v>10</v>
      </c>
      <c r="G23" s="219">
        <v>0</v>
      </c>
      <c r="H23" s="219">
        <v>0</v>
      </c>
      <c r="I23" s="219">
        <v>0</v>
      </c>
      <c r="J23" s="219">
        <v>0</v>
      </c>
      <c r="K23" s="219">
        <v>0</v>
      </c>
      <c r="L23" s="219">
        <v>0</v>
      </c>
    </row>
    <row r="24" ht="19.5" customHeight="1" spans="1:12">
      <c r="A24" s="218" t="s">
        <v>208</v>
      </c>
      <c r="B24" s="218"/>
      <c r="C24" s="218"/>
      <c r="D24" s="218" t="s">
        <v>209</v>
      </c>
      <c r="E24" s="219">
        <v>10</v>
      </c>
      <c r="F24" s="219">
        <v>10</v>
      </c>
      <c r="G24" s="219">
        <v>0</v>
      </c>
      <c r="H24" s="219">
        <v>0</v>
      </c>
      <c r="I24" s="219">
        <v>0</v>
      </c>
      <c r="J24" s="219">
        <v>0</v>
      </c>
      <c r="K24" s="219">
        <v>0</v>
      </c>
      <c r="L24" s="219">
        <v>0</v>
      </c>
    </row>
    <row r="25" ht="19.5" customHeight="1" spans="1:12">
      <c r="A25" s="218" t="s">
        <v>210</v>
      </c>
      <c r="B25" s="218"/>
      <c r="C25" s="218"/>
      <c r="D25" s="218" t="s">
        <v>211</v>
      </c>
      <c r="E25" s="219">
        <v>8</v>
      </c>
      <c r="F25" s="219">
        <v>8</v>
      </c>
      <c r="G25" s="219">
        <v>0</v>
      </c>
      <c r="H25" s="219">
        <v>0</v>
      </c>
      <c r="I25" s="219">
        <v>0</v>
      </c>
      <c r="J25" s="219">
        <v>0</v>
      </c>
      <c r="K25" s="219">
        <v>0</v>
      </c>
      <c r="L25" s="219">
        <v>0</v>
      </c>
    </row>
    <row r="26" ht="19.5" customHeight="1" spans="1:12">
      <c r="A26" s="218" t="s">
        <v>212</v>
      </c>
      <c r="B26" s="218"/>
      <c r="C26" s="218"/>
      <c r="D26" s="218" t="s">
        <v>209</v>
      </c>
      <c r="E26" s="219">
        <v>8</v>
      </c>
      <c r="F26" s="219">
        <v>8</v>
      </c>
      <c r="G26" s="219">
        <v>0</v>
      </c>
      <c r="H26" s="219">
        <v>0</v>
      </c>
      <c r="I26" s="219">
        <v>0</v>
      </c>
      <c r="J26" s="219">
        <v>0</v>
      </c>
      <c r="K26" s="219">
        <v>0</v>
      </c>
      <c r="L26" s="219">
        <v>0</v>
      </c>
    </row>
    <row r="27" ht="19.5" customHeight="1" spans="1:12">
      <c r="A27" s="218" t="s">
        <v>213</v>
      </c>
      <c r="B27" s="218"/>
      <c r="C27" s="218"/>
      <c r="D27" s="218" t="s">
        <v>214</v>
      </c>
      <c r="E27" s="219">
        <v>0.51</v>
      </c>
      <c r="F27" s="219">
        <v>0.51</v>
      </c>
      <c r="G27" s="219">
        <v>0</v>
      </c>
      <c r="H27" s="219">
        <v>0</v>
      </c>
      <c r="I27" s="219">
        <v>0</v>
      </c>
      <c r="J27" s="219">
        <v>0</v>
      </c>
      <c r="K27" s="219">
        <v>0</v>
      </c>
      <c r="L27" s="219">
        <v>0</v>
      </c>
    </row>
    <row r="28" ht="19.5" customHeight="1" spans="1:12">
      <c r="A28" s="218" t="s">
        <v>215</v>
      </c>
      <c r="B28" s="218"/>
      <c r="C28" s="218"/>
      <c r="D28" s="218" t="s">
        <v>214</v>
      </c>
      <c r="E28" s="219">
        <v>0.51</v>
      </c>
      <c r="F28" s="219">
        <v>0.51</v>
      </c>
      <c r="G28" s="219">
        <v>0</v>
      </c>
      <c r="H28" s="219">
        <v>0</v>
      </c>
      <c r="I28" s="219">
        <v>0</v>
      </c>
      <c r="J28" s="219">
        <v>0</v>
      </c>
      <c r="K28" s="219">
        <v>0</v>
      </c>
      <c r="L28" s="219">
        <v>0</v>
      </c>
    </row>
    <row r="29" ht="19.5" customHeight="1" spans="1:12">
      <c r="A29" s="218" t="s">
        <v>216</v>
      </c>
      <c r="B29" s="218"/>
      <c r="C29" s="218"/>
      <c r="D29" s="218" t="s">
        <v>217</v>
      </c>
      <c r="E29" s="219">
        <v>378.09</v>
      </c>
      <c r="F29" s="219">
        <v>378.09</v>
      </c>
      <c r="G29" s="219">
        <v>0</v>
      </c>
      <c r="H29" s="219">
        <v>0</v>
      </c>
      <c r="I29" s="219">
        <v>0</v>
      </c>
      <c r="J29" s="219">
        <v>0</v>
      </c>
      <c r="K29" s="219">
        <v>0</v>
      </c>
      <c r="L29" s="219">
        <v>0</v>
      </c>
    </row>
    <row r="30" ht="19.5" customHeight="1" spans="1:12">
      <c r="A30" s="218" t="s">
        <v>218</v>
      </c>
      <c r="B30" s="218"/>
      <c r="C30" s="218"/>
      <c r="D30" s="218" t="s">
        <v>219</v>
      </c>
      <c r="E30" s="219">
        <v>378.09</v>
      </c>
      <c r="F30" s="219">
        <v>378.09</v>
      </c>
      <c r="G30" s="219">
        <v>0</v>
      </c>
      <c r="H30" s="219">
        <v>0</v>
      </c>
      <c r="I30" s="219">
        <v>0</v>
      </c>
      <c r="J30" s="219">
        <v>0</v>
      </c>
      <c r="K30" s="219">
        <v>0</v>
      </c>
      <c r="L30" s="219">
        <v>0</v>
      </c>
    </row>
    <row r="31" ht="19.5" customHeight="1" spans="1:12">
      <c r="A31" s="218" t="s">
        <v>220</v>
      </c>
      <c r="B31" s="218"/>
      <c r="C31" s="218"/>
      <c r="D31" s="218" t="s">
        <v>221</v>
      </c>
      <c r="E31" s="219">
        <v>30.7</v>
      </c>
      <c r="F31" s="219">
        <v>30.7</v>
      </c>
      <c r="G31" s="219">
        <v>0</v>
      </c>
      <c r="H31" s="219">
        <v>0</v>
      </c>
      <c r="I31" s="219">
        <v>0</v>
      </c>
      <c r="J31" s="219">
        <v>0</v>
      </c>
      <c r="K31" s="219">
        <v>0</v>
      </c>
      <c r="L31" s="219">
        <v>0</v>
      </c>
    </row>
    <row r="32" ht="19.5" customHeight="1" spans="1:12">
      <c r="A32" s="218" t="s">
        <v>222</v>
      </c>
      <c r="B32" s="218"/>
      <c r="C32" s="218"/>
      <c r="D32" s="218" t="s">
        <v>223</v>
      </c>
      <c r="E32" s="219">
        <v>347.39</v>
      </c>
      <c r="F32" s="219">
        <v>347.39</v>
      </c>
      <c r="G32" s="219">
        <v>0</v>
      </c>
      <c r="H32" s="219">
        <v>0</v>
      </c>
      <c r="I32" s="219">
        <v>0</v>
      </c>
      <c r="J32" s="219">
        <v>0</v>
      </c>
      <c r="K32" s="219">
        <v>0</v>
      </c>
      <c r="L32" s="219">
        <v>0</v>
      </c>
    </row>
    <row r="33" ht="19.5" customHeight="1" spans="1:12">
      <c r="A33" s="218" t="s">
        <v>224</v>
      </c>
      <c r="B33" s="218"/>
      <c r="C33" s="218"/>
      <c r="D33" s="218" t="s">
        <v>225</v>
      </c>
      <c r="E33" s="219">
        <v>16.2</v>
      </c>
      <c r="F33" s="219">
        <v>16.2</v>
      </c>
      <c r="G33" s="219">
        <v>0</v>
      </c>
      <c r="H33" s="219">
        <v>0</v>
      </c>
      <c r="I33" s="219">
        <v>0</v>
      </c>
      <c r="J33" s="219">
        <v>0</v>
      </c>
      <c r="K33" s="219">
        <v>0</v>
      </c>
      <c r="L33" s="219">
        <v>0</v>
      </c>
    </row>
    <row r="34" ht="19.5" customHeight="1" spans="1:12">
      <c r="A34" s="218" t="s">
        <v>226</v>
      </c>
      <c r="B34" s="218"/>
      <c r="C34" s="218"/>
      <c r="D34" s="218" t="s">
        <v>227</v>
      </c>
      <c r="E34" s="219">
        <v>16.2</v>
      </c>
      <c r="F34" s="219">
        <v>16.2</v>
      </c>
      <c r="G34" s="219">
        <v>0</v>
      </c>
      <c r="H34" s="219">
        <v>0</v>
      </c>
      <c r="I34" s="219">
        <v>0</v>
      </c>
      <c r="J34" s="219">
        <v>0</v>
      </c>
      <c r="K34" s="219">
        <v>0</v>
      </c>
      <c r="L34" s="219">
        <v>0</v>
      </c>
    </row>
    <row r="35" ht="19.5" customHeight="1" spans="1:12">
      <c r="A35" s="218" t="s">
        <v>228</v>
      </c>
      <c r="B35" s="218"/>
      <c r="C35" s="218"/>
      <c r="D35" s="218" t="s">
        <v>227</v>
      </c>
      <c r="E35" s="219">
        <v>16.2</v>
      </c>
      <c r="F35" s="219">
        <v>16.2</v>
      </c>
      <c r="G35" s="219">
        <v>0</v>
      </c>
      <c r="H35" s="219">
        <v>0</v>
      </c>
      <c r="I35" s="219">
        <v>0</v>
      </c>
      <c r="J35" s="219">
        <v>0</v>
      </c>
      <c r="K35" s="219">
        <v>0</v>
      </c>
      <c r="L35" s="219">
        <v>0</v>
      </c>
    </row>
    <row r="36" ht="19.5" customHeight="1" spans="1:12">
      <c r="A36" s="218" t="s">
        <v>229</v>
      </c>
      <c r="B36" s="218"/>
      <c r="C36" s="218"/>
      <c r="D36" s="218" t="s">
        <v>230</v>
      </c>
      <c r="E36" s="219">
        <v>10</v>
      </c>
      <c r="F36" s="219">
        <v>10</v>
      </c>
      <c r="G36" s="219">
        <v>0</v>
      </c>
      <c r="H36" s="219">
        <v>0</v>
      </c>
      <c r="I36" s="219">
        <v>0</v>
      </c>
      <c r="J36" s="219">
        <v>0</v>
      </c>
      <c r="K36" s="219">
        <v>0</v>
      </c>
      <c r="L36" s="219">
        <v>0</v>
      </c>
    </row>
    <row r="37" ht="19.5" customHeight="1" spans="1:12">
      <c r="A37" s="218" t="s">
        <v>231</v>
      </c>
      <c r="B37" s="218"/>
      <c r="C37" s="218"/>
      <c r="D37" s="218" t="s">
        <v>232</v>
      </c>
      <c r="E37" s="219">
        <v>10</v>
      </c>
      <c r="F37" s="219">
        <v>10</v>
      </c>
      <c r="G37" s="219">
        <v>0</v>
      </c>
      <c r="H37" s="219">
        <v>0</v>
      </c>
      <c r="I37" s="219">
        <v>0</v>
      </c>
      <c r="J37" s="219">
        <v>0</v>
      </c>
      <c r="K37" s="219">
        <v>0</v>
      </c>
      <c r="L37" s="219">
        <v>0</v>
      </c>
    </row>
    <row r="38" ht="19.5" customHeight="1" spans="1:12">
      <c r="A38" s="218" t="s">
        <v>233</v>
      </c>
      <c r="B38" s="218"/>
      <c r="C38" s="218"/>
      <c r="D38" s="218" t="s">
        <v>234</v>
      </c>
      <c r="E38" s="219">
        <v>10</v>
      </c>
      <c r="F38" s="219">
        <v>10</v>
      </c>
      <c r="G38" s="219">
        <v>0</v>
      </c>
      <c r="H38" s="219">
        <v>0</v>
      </c>
      <c r="I38" s="219">
        <v>0</v>
      </c>
      <c r="J38" s="219">
        <v>0</v>
      </c>
      <c r="K38" s="219">
        <v>0</v>
      </c>
      <c r="L38" s="219">
        <v>0</v>
      </c>
    </row>
    <row r="39" ht="19.5" customHeight="1" spans="1:12">
      <c r="A39" s="218" t="s">
        <v>235</v>
      </c>
      <c r="B39" s="218"/>
      <c r="C39" s="218"/>
      <c r="D39" s="218" t="s">
        <v>236</v>
      </c>
      <c r="E39" s="219">
        <v>27.01</v>
      </c>
      <c r="F39" s="219">
        <v>27.01</v>
      </c>
      <c r="G39" s="219">
        <v>0</v>
      </c>
      <c r="H39" s="219">
        <v>0</v>
      </c>
      <c r="I39" s="219">
        <v>0</v>
      </c>
      <c r="J39" s="219">
        <v>0</v>
      </c>
      <c r="K39" s="219">
        <v>0</v>
      </c>
      <c r="L39" s="219">
        <v>0</v>
      </c>
    </row>
    <row r="40" ht="19.5" customHeight="1" spans="1:12">
      <c r="A40" s="218" t="s">
        <v>237</v>
      </c>
      <c r="B40" s="218"/>
      <c r="C40" s="218"/>
      <c r="D40" s="218" t="s">
        <v>238</v>
      </c>
      <c r="E40" s="219">
        <v>26.81</v>
      </c>
      <c r="F40" s="219">
        <v>26.81</v>
      </c>
      <c r="G40" s="219">
        <v>0</v>
      </c>
      <c r="H40" s="219">
        <v>0</v>
      </c>
      <c r="I40" s="219">
        <v>0</v>
      </c>
      <c r="J40" s="219">
        <v>0</v>
      </c>
      <c r="K40" s="219">
        <v>0</v>
      </c>
      <c r="L40" s="219">
        <v>0</v>
      </c>
    </row>
    <row r="41" ht="19.5" customHeight="1" spans="1:12">
      <c r="A41" s="218" t="s">
        <v>239</v>
      </c>
      <c r="B41" s="218"/>
      <c r="C41" s="218"/>
      <c r="D41" s="218" t="s">
        <v>240</v>
      </c>
      <c r="E41" s="219">
        <v>26.81</v>
      </c>
      <c r="F41" s="219">
        <v>26.81</v>
      </c>
      <c r="G41" s="219">
        <v>0</v>
      </c>
      <c r="H41" s="219">
        <v>0</v>
      </c>
      <c r="I41" s="219">
        <v>0</v>
      </c>
      <c r="J41" s="219">
        <v>0</v>
      </c>
      <c r="K41" s="219">
        <v>0</v>
      </c>
      <c r="L41" s="219">
        <v>0</v>
      </c>
    </row>
    <row r="42" ht="19.5" customHeight="1" spans="1:12">
      <c r="A42" s="218" t="s">
        <v>241</v>
      </c>
      <c r="B42" s="218"/>
      <c r="C42" s="218"/>
      <c r="D42" s="218" t="s">
        <v>242</v>
      </c>
      <c r="E42" s="219">
        <v>0.2</v>
      </c>
      <c r="F42" s="219">
        <v>0.2</v>
      </c>
      <c r="G42" s="219">
        <v>0</v>
      </c>
      <c r="H42" s="219">
        <v>0</v>
      </c>
      <c r="I42" s="219">
        <v>0</v>
      </c>
      <c r="J42" s="219">
        <v>0</v>
      </c>
      <c r="K42" s="219">
        <v>0</v>
      </c>
      <c r="L42" s="219">
        <v>0</v>
      </c>
    </row>
    <row r="43" ht="19.5" customHeight="1" spans="1:12">
      <c r="A43" s="218" t="s">
        <v>243</v>
      </c>
      <c r="B43" s="218"/>
      <c r="C43" s="218"/>
      <c r="D43" s="218" t="s">
        <v>242</v>
      </c>
      <c r="E43" s="219">
        <v>0.2</v>
      </c>
      <c r="F43" s="219">
        <v>0.2</v>
      </c>
      <c r="G43" s="219">
        <v>0</v>
      </c>
      <c r="H43" s="219">
        <v>0</v>
      </c>
      <c r="I43" s="219">
        <v>0</v>
      </c>
      <c r="J43" s="219">
        <v>0</v>
      </c>
      <c r="K43" s="219">
        <v>0</v>
      </c>
      <c r="L43" s="219">
        <v>0</v>
      </c>
    </row>
    <row r="44" ht="19.5" customHeight="1" spans="1:12">
      <c r="A44" s="218" t="s">
        <v>244</v>
      </c>
      <c r="B44" s="218"/>
      <c r="C44" s="218"/>
      <c r="D44" s="218" t="s">
        <v>245</v>
      </c>
      <c r="E44" s="219">
        <v>1917.55</v>
      </c>
      <c r="F44" s="219">
        <v>1917.55</v>
      </c>
      <c r="G44" s="219">
        <v>0</v>
      </c>
      <c r="H44" s="219">
        <v>0</v>
      </c>
      <c r="I44" s="219">
        <v>0</v>
      </c>
      <c r="J44" s="219">
        <v>0</v>
      </c>
      <c r="K44" s="219">
        <v>0</v>
      </c>
      <c r="L44" s="219">
        <v>0</v>
      </c>
    </row>
    <row r="45" ht="19.5" customHeight="1" spans="1:12">
      <c r="A45" s="218" t="s">
        <v>246</v>
      </c>
      <c r="B45" s="218"/>
      <c r="C45" s="218"/>
      <c r="D45" s="218" t="s">
        <v>247</v>
      </c>
      <c r="E45" s="219">
        <v>20.7</v>
      </c>
      <c r="F45" s="219">
        <v>20.7</v>
      </c>
      <c r="G45" s="219">
        <v>0</v>
      </c>
      <c r="H45" s="219">
        <v>0</v>
      </c>
      <c r="I45" s="219">
        <v>0</v>
      </c>
      <c r="J45" s="219">
        <v>0</v>
      </c>
      <c r="K45" s="219">
        <v>0</v>
      </c>
      <c r="L45" s="219">
        <v>0</v>
      </c>
    </row>
    <row r="46" ht="19.5" customHeight="1" spans="1:12">
      <c r="A46" s="218" t="s">
        <v>248</v>
      </c>
      <c r="B46" s="218"/>
      <c r="C46" s="218"/>
      <c r="D46" s="218" t="s">
        <v>199</v>
      </c>
      <c r="E46" s="219">
        <v>20.7</v>
      </c>
      <c r="F46" s="219">
        <v>20.7</v>
      </c>
      <c r="G46" s="219">
        <v>0</v>
      </c>
      <c r="H46" s="219">
        <v>0</v>
      </c>
      <c r="I46" s="219">
        <v>0</v>
      </c>
      <c r="J46" s="219">
        <v>0</v>
      </c>
      <c r="K46" s="219">
        <v>0</v>
      </c>
      <c r="L46" s="219">
        <v>0</v>
      </c>
    </row>
    <row r="47" ht="19.5" customHeight="1" spans="1:12">
      <c r="A47" s="218" t="s">
        <v>249</v>
      </c>
      <c r="B47" s="218"/>
      <c r="C47" s="218"/>
      <c r="D47" s="218" t="s">
        <v>250</v>
      </c>
      <c r="E47" s="219">
        <v>1798.2</v>
      </c>
      <c r="F47" s="219">
        <v>1798.2</v>
      </c>
      <c r="G47" s="219">
        <v>0</v>
      </c>
      <c r="H47" s="219">
        <v>0</v>
      </c>
      <c r="I47" s="219">
        <v>0</v>
      </c>
      <c r="J47" s="219">
        <v>0</v>
      </c>
      <c r="K47" s="219">
        <v>0</v>
      </c>
      <c r="L47" s="219">
        <v>0</v>
      </c>
    </row>
    <row r="48" ht="19.5" customHeight="1" spans="1:12">
      <c r="A48" s="218" t="s">
        <v>251</v>
      </c>
      <c r="B48" s="218"/>
      <c r="C48" s="218"/>
      <c r="D48" s="218" t="s">
        <v>188</v>
      </c>
      <c r="E48" s="219">
        <v>1.5</v>
      </c>
      <c r="F48" s="219">
        <v>1.5</v>
      </c>
      <c r="G48" s="219">
        <v>0</v>
      </c>
      <c r="H48" s="219">
        <v>0</v>
      </c>
      <c r="I48" s="219">
        <v>0</v>
      </c>
      <c r="J48" s="219">
        <v>0</v>
      </c>
      <c r="K48" s="219">
        <v>0</v>
      </c>
      <c r="L48" s="219">
        <v>0</v>
      </c>
    </row>
    <row r="49" ht="19.5" customHeight="1" spans="1:12">
      <c r="A49" s="218" t="s">
        <v>252</v>
      </c>
      <c r="B49" s="218"/>
      <c r="C49" s="218"/>
      <c r="D49" s="218" t="s">
        <v>253</v>
      </c>
      <c r="E49" s="219">
        <v>1796.7</v>
      </c>
      <c r="F49" s="219">
        <v>1796.7</v>
      </c>
      <c r="G49" s="219">
        <v>0</v>
      </c>
      <c r="H49" s="219">
        <v>0</v>
      </c>
      <c r="I49" s="219">
        <v>0</v>
      </c>
      <c r="J49" s="219">
        <v>0</v>
      </c>
      <c r="K49" s="219">
        <v>0</v>
      </c>
      <c r="L49" s="219">
        <v>0</v>
      </c>
    </row>
    <row r="50" ht="19.5" customHeight="1" spans="1:12">
      <c r="A50" s="218" t="s">
        <v>254</v>
      </c>
      <c r="B50" s="218"/>
      <c r="C50" s="218"/>
      <c r="D50" s="218" t="s">
        <v>255</v>
      </c>
      <c r="E50" s="219">
        <v>83.4</v>
      </c>
      <c r="F50" s="219">
        <v>83.4</v>
      </c>
      <c r="G50" s="219">
        <v>0</v>
      </c>
      <c r="H50" s="219">
        <v>0</v>
      </c>
      <c r="I50" s="219">
        <v>0</v>
      </c>
      <c r="J50" s="219">
        <v>0</v>
      </c>
      <c r="K50" s="219">
        <v>0</v>
      </c>
      <c r="L50" s="219">
        <v>0</v>
      </c>
    </row>
    <row r="51" ht="19.5" customHeight="1" spans="1:12">
      <c r="A51" s="218" t="s">
        <v>256</v>
      </c>
      <c r="B51" s="218"/>
      <c r="C51" s="218"/>
      <c r="D51" s="218" t="s">
        <v>257</v>
      </c>
      <c r="E51" s="219">
        <v>8.45</v>
      </c>
      <c r="F51" s="219">
        <v>8.45</v>
      </c>
      <c r="G51" s="219">
        <v>0</v>
      </c>
      <c r="H51" s="219">
        <v>0</v>
      </c>
      <c r="I51" s="219">
        <v>0</v>
      </c>
      <c r="J51" s="219">
        <v>0</v>
      </c>
      <c r="K51" s="219">
        <v>0</v>
      </c>
      <c r="L51" s="219">
        <v>0</v>
      </c>
    </row>
    <row r="52" ht="19.5" customHeight="1" spans="1:12">
      <c r="A52" s="218" t="s">
        <v>258</v>
      </c>
      <c r="B52" s="218"/>
      <c r="C52" s="218"/>
      <c r="D52" s="218" t="s">
        <v>259</v>
      </c>
      <c r="E52" s="219">
        <v>2.11</v>
      </c>
      <c r="F52" s="219">
        <v>2.11</v>
      </c>
      <c r="G52" s="219">
        <v>0</v>
      </c>
      <c r="H52" s="219">
        <v>0</v>
      </c>
      <c r="I52" s="219">
        <v>0</v>
      </c>
      <c r="J52" s="219">
        <v>0</v>
      </c>
      <c r="K52" s="219">
        <v>0</v>
      </c>
      <c r="L52" s="219">
        <v>0</v>
      </c>
    </row>
    <row r="53" ht="19.5" customHeight="1" spans="1:12">
      <c r="A53" s="218" t="s">
        <v>260</v>
      </c>
      <c r="B53" s="218"/>
      <c r="C53" s="218"/>
      <c r="D53" s="218" t="s">
        <v>261</v>
      </c>
      <c r="E53" s="219">
        <v>72.84</v>
      </c>
      <c r="F53" s="219">
        <v>72.84</v>
      </c>
      <c r="G53" s="219">
        <v>0</v>
      </c>
      <c r="H53" s="219">
        <v>0</v>
      </c>
      <c r="I53" s="219">
        <v>0</v>
      </c>
      <c r="J53" s="219">
        <v>0</v>
      </c>
      <c r="K53" s="219">
        <v>0</v>
      </c>
      <c r="L53" s="219">
        <v>0</v>
      </c>
    </row>
    <row r="54" ht="19.5" customHeight="1" spans="1:12">
      <c r="A54" s="218" t="s">
        <v>262</v>
      </c>
      <c r="B54" s="218"/>
      <c r="C54" s="218"/>
      <c r="D54" s="218" t="s">
        <v>263</v>
      </c>
      <c r="E54" s="219">
        <v>1.6</v>
      </c>
      <c r="F54" s="219">
        <v>1.6</v>
      </c>
      <c r="G54" s="219">
        <v>0</v>
      </c>
      <c r="H54" s="219">
        <v>0</v>
      </c>
      <c r="I54" s="219">
        <v>0</v>
      </c>
      <c r="J54" s="219">
        <v>0</v>
      </c>
      <c r="K54" s="219">
        <v>0</v>
      </c>
      <c r="L54" s="219">
        <v>0</v>
      </c>
    </row>
    <row r="55" ht="19.5" customHeight="1" spans="1:12">
      <c r="A55" s="218" t="s">
        <v>264</v>
      </c>
      <c r="B55" s="218"/>
      <c r="C55" s="218"/>
      <c r="D55" s="218" t="s">
        <v>265</v>
      </c>
      <c r="E55" s="219">
        <v>1.6</v>
      </c>
      <c r="F55" s="219">
        <v>1.6</v>
      </c>
      <c r="G55" s="219">
        <v>0</v>
      </c>
      <c r="H55" s="219">
        <v>0</v>
      </c>
      <c r="I55" s="219">
        <v>0</v>
      </c>
      <c r="J55" s="219">
        <v>0</v>
      </c>
      <c r="K55" s="219">
        <v>0</v>
      </c>
      <c r="L55" s="219">
        <v>0</v>
      </c>
    </row>
    <row r="56" ht="19.5" customHeight="1" spans="1:12">
      <c r="A56" s="218" t="s">
        <v>266</v>
      </c>
      <c r="B56" s="218"/>
      <c r="C56" s="218"/>
      <c r="D56" s="218" t="s">
        <v>267</v>
      </c>
      <c r="E56" s="219">
        <v>11.32</v>
      </c>
      <c r="F56" s="219">
        <v>11.32</v>
      </c>
      <c r="G56" s="219">
        <v>0</v>
      </c>
      <c r="H56" s="219">
        <v>0</v>
      </c>
      <c r="I56" s="219">
        <v>0</v>
      </c>
      <c r="J56" s="219">
        <v>0</v>
      </c>
      <c r="K56" s="219">
        <v>0</v>
      </c>
      <c r="L56" s="219">
        <v>0</v>
      </c>
    </row>
    <row r="57" ht="19.5" customHeight="1" spans="1:12">
      <c r="A57" s="218" t="s">
        <v>268</v>
      </c>
      <c r="B57" s="218"/>
      <c r="C57" s="218"/>
      <c r="D57" s="218" t="s">
        <v>269</v>
      </c>
      <c r="E57" s="219">
        <v>11.32</v>
      </c>
      <c r="F57" s="219">
        <v>11.32</v>
      </c>
      <c r="G57" s="219">
        <v>0</v>
      </c>
      <c r="H57" s="219">
        <v>0</v>
      </c>
      <c r="I57" s="219">
        <v>0</v>
      </c>
      <c r="J57" s="219">
        <v>0</v>
      </c>
      <c r="K57" s="219">
        <v>0</v>
      </c>
      <c r="L57" s="219">
        <v>0</v>
      </c>
    </row>
    <row r="58" ht="19.5" customHeight="1" spans="1:12">
      <c r="A58" s="218" t="s">
        <v>270</v>
      </c>
      <c r="B58" s="218"/>
      <c r="C58" s="218"/>
      <c r="D58" s="218" t="s">
        <v>271</v>
      </c>
      <c r="E58" s="219">
        <v>1.6</v>
      </c>
      <c r="F58" s="219">
        <v>1.6</v>
      </c>
      <c r="G58" s="219">
        <v>0</v>
      </c>
      <c r="H58" s="219">
        <v>0</v>
      </c>
      <c r="I58" s="219">
        <v>0</v>
      </c>
      <c r="J58" s="219">
        <v>0</v>
      </c>
      <c r="K58" s="219">
        <v>0</v>
      </c>
      <c r="L58" s="219">
        <v>0</v>
      </c>
    </row>
    <row r="59" ht="19.5" customHeight="1" spans="1:12">
      <c r="A59" s="218" t="s">
        <v>272</v>
      </c>
      <c r="B59" s="218"/>
      <c r="C59" s="218"/>
      <c r="D59" s="218" t="s">
        <v>273</v>
      </c>
      <c r="E59" s="219">
        <v>1.6</v>
      </c>
      <c r="F59" s="219">
        <v>1.6</v>
      </c>
      <c r="G59" s="219">
        <v>0</v>
      </c>
      <c r="H59" s="219">
        <v>0</v>
      </c>
      <c r="I59" s="219">
        <v>0</v>
      </c>
      <c r="J59" s="219">
        <v>0</v>
      </c>
      <c r="K59" s="219">
        <v>0</v>
      </c>
      <c r="L59" s="219">
        <v>0</v>
      </c>
    </row>
    <row r="60" ht="19.5" customHeight="1" spans="1:12">
      <c r="A60" s="218" t="s">
        <v>274</v>
      </c>
      <c r="B60" s="218"/>
      <c r="C60" s="218"/>
      <c r="D60" s="218" t="s">
        <v>275</v>
      </c>
      <c r="E60" s="219">
        <v>0.73</v>
      </c>
      <c r="F60" s="219">
        <v>0.73</v>
      </c>
      <c r="G60" s="219">
        <v>0</v>
      </c>
      <c r="H60" s="219">
        <v>0</v>
      </c>
      <c r="I60" s="219">
        <v>0</v>
      </c>
      <c r="J60" s="219">
        <v>0</v>
      </c>
      <c r="K60" s="219">
        <v>0</v>
      </c>
      <c r="L60" s="219">
        <v>0</v>
      </c>
    </row>
    <row r="61" ht="19.5" customHeight="1" spans="1:12">
      <c r="A61" s="218" t="s">
        <v>276</v>
      </c>
      <c r="B61" s="218"/>
      <c r="C61" s="218"/>
      <c r="D61" s="218" t="s">
        <v>277</v>
      </c>
      <c r="E61" s="219">
        <v>0.73</v>
      </c>
      <c r="F61" s="219">
        <v>0.73</v>
      </c>
      <c r="G61" s="219">
        <v>0</v>
      </c>
      <c r="H61" s="219">
        <v>0</v>
      </c>
      <c r="I61" s="219">
        <v>0</v>
      </c>
      <c r="J61" s="219">
        <v>0</v>
      </c>
      <c r="K61" s="219">
        <v>0</v>
      </c>
      <c r="L61" s="219">
        <v>0</v>
      </c>
    </row>
    <row r="62" ht="19.5" customHeight="1" spans="1:12">
      <c r="A62" s="218" t="s">
        <v>278</v>
      </c>
      <c r="B62" s="218"/>
      <c r="C62" s="218"/>
      <c r="D62" s="218" t="s">
        <v>279</v>
      </c>
      <c r="E62" s="219">
        <v>36.01</v>
      </c>
      <c r="F62" s="219">
        <v>36.01</v>
      </c>
      <c r="G62" s="219">
        <v>0</v>
      </c>
      <c r="H62" s="219">
        <v>0</v>
      </c>
      <c r="I62" s="219">
        <v>0</v>
      </c>
      <c r="J62" s="219">
        <v>0</v>
      </c>
      <c r="K62" s="219">
        <v>0</v>
      </c>
      <c r="L62" s="219">
        <v>0</v>
      </c>
    </row>
    <row r="63" ht="19.5" customHeight="1" spans="1:12">
      <c r="A63" s="218" t="s">
        <v>280</v>
      </c>
      <c r="B63" s="218"/>
      <c r="C63" s="218"/>
      <c r="D63" s="218" t="s">
        <v>281</v>
      </c>
      <c r="E63" s="219">
        <v>4.16</v>
      </c>
      <c r="F63" s="219">
        <v>4.16</v>
      </c>
      <c r="G63" s="219">
        <v>0</v>
      </c>
      <c r="H63" s="219">
        <v>0</v>
      </c>
      <c r="I63" s="219">
        <v>0</v>
      </c>
      <c r="J63" s="219">
        <v>0</v>
      </c>
      <c r="K63" s="219">
        <v>0</v>
      </c>
      <c r="L63" s="219">
        <v>0</v>
      </c>
    </row>
    <row r="64" ht="19.5" customHeight="1" spans="1:12">
      <c r="A64" s="218" t="s">
        <v>282</v>
      </c>
      <c r="B64" s="218"/>
      <c r="C64" s="218"/>
      <c r="D64" s="218" t="s">
        <v>283</v>
      </c>
      <c r="E64" s="219">
        <v>4.14</v>
      </c>
      <c r="F64" s="219">
        <v>4.14</v>
      </c>
      <c r="G64" s="219">
        <v>0</v>
      </c>
      <c r="H64" s="219">
        <v>0</v>
      </c>
      <c r="I64" s="219">
        <v>0</v>
      </c>
      <c r="J64" s="219">
        <v>0</v>
      </c>
      <c r="K64" s="219">
        <v>0</v>
      </c>
      <c r="L64" s="219">
        <v>0</v>
      </c>
    </row>
    <row r="65" ht="19.5" customHeight="1" spans="1:12">
      <c r="A65" s="218" t="s">
        <v>284</v>
      </c>
      <c r="B65" s="218"/>
      <c r="C65" s="218"/>
      <c r="D65" s="218" t="s">
        <v>285</v>
      </c>
      <c r="E65" s="219">
        <v>0.02</v>
      </c>
      <c r="F65" s="219">
        <v>0.02</v>
      </c>
      <c r="G65" s="219">
        <v>0</v>
      </c>
      <c r="H65" s="219">
        <v>0</v>
      </c>
      <c r="I65" s="219">
        <v>0</v>
      </c>
      <c r="J65" s="219">
        <v>0</v>
      </c>
      <c r="K65" s="219">
        <v>0</v>
      </c>
      <c r="L65" s="219">
        <v>0</v>
      </c>
    </row>
    <row r="66" ht="19.5" customHeight="1" spans="1:12">
      <c r="A66" s="218" t="s">
        <v>286</v>
      </c>
      <c r="B66" s="218"/>
      <c r="C66" s="218"/>
      <c r="D66" s="218" t="s">
        <v>287</v>
      </c>
      <c r="E66" s="219">
        <v>31.85</v>
      </c>
      <c r="F66" s="219">
        <v>31.85</v>
      </c>
      <c r="G66" s="219">
        <v>0</v>
      </c>
      <c r="H66" s="219">
        <v>0</v>
      </c>
      <c r="I66" s="219">
        <v>0</v>
      </c>
      <c r="J66" s="219">
        <v>0</v>
      </c>
      <c r="K66" s="219">
        <v>0</v>
      </c>
      <c r="L66" s="219">
        <v>0</v>
      </c>
    </row>
    <row r="67" ht="19.5" customHeight="1" spans="1:12">
      <c r="A67" s="218" t="s">
        <v>288</v>
      </c>
      <c r="B67" s="218"/>
      <c r="C67" s="218"/>
      <c r="D67" s="218" t="s">
        <v>289</v>
      </c>
      <c r="E67" s="219">
        <v>13.53</v>
      </c>
      <c r="F67" s="219">
        <v>13.53</v>
      </c>
      <c r="G67" s="219">
        <v>0</v>
      </c>
      <c r="H67" s="219">
        <v>0</v>
      </c>
      <c r="I67" s="219">
        <v>0</v>
      </c>
      <c r="J67" s="219">
        <v>0</v>
      </c>
      <c r="K67" s="219">
        <v>0</v>
      </c>
      <c r="L67" s="219">
        <v>0</v>
      </c>
    </row>
    <row r="68" ht="19.5" customHeight="1" spans="1:12">
      <c r="A68" s="218" t="s">
        <v>290</v>
      </c>
      <c r="B68" s="218"/>
      <c r="C68" s="218"/>
      <c r="D68" s="218" t="s">
        <v>291</v>
      </c>
      <c r="E68" s="219">
        <v>16.16</v>
      </c>
      <c r="F68" s="219">
        <v>16.16</v>
      </c>
      <c r="G68" s="219">
        <v>0</v>
      </c>
      <c r="H68" s="219">
        <v>0</v>
      </c>
      <c r="I68" s="219">
        <v>0</v>
      </c>
      <c r="J68" s="219">
        <v>0</v>
      </c>
      <c r="K68" s="219">
        <v>0</v>
      </c>
      <c r="L68" s="219">
        <v>0</v>
      </c>
    </row>
    <row r="69" ht="19.5" customHeight="1" spans="1:12">
      <c r="A69" s="218" t="s">
        <v>292</v>
      </c>
      <c r="B69" s="218"/>
      <c r="C69" s="218"/>
      <c r="D69" s="218" t="s">
        <v>293</v>
      </c>
      <c r="E69" s="219">
        <v>2.17</v>
      </c>
      <c r="F69" s="219">
        <v>2.17</v>
      </c>
      <c r="G69" s="219">
        <v>0</v>
      </c>
      <c r="H69" s="219">
        <v>0</v>
      </c>
      <c r="I69" s="219">
        <v>0</v>
      </c>
      <c r="J69" s="219">
        <v>0</v>
      </c>
      <c r="K69" s="219">
        <v>0</v>
      </c>
      <c r="L69" s="219">
        <v>0</v>
      </c>
    </row>
    <row r="70" ht="19.5" customHeight="1" spans="1:12">
      <c r="A70" s="218" t="s">
        <v>294</v>
      </c>
      <c r="B70" s="218"/>
      <c r="C70" s="218"/>
      <c r="D70" s="218" t="s">
        <v>295</v>
      </c>
      <c r="E70" s="219">
        <v>1383.15</v>
      </c>
      <c r="F70" s="219">
        <v>1383.15</v>
      </c>
      <c r="G70" s="219">
        <v>0</v>
      </c>
      <c r="H70" s="219">
        <v>0</v>
      </c>
      <c r="I70" s="219">
        <v>0</v>
      </c>
      <c r="J70" s="219">
        <v>0</v>
      </c>
      <c r="K70" s="219">
        <v>0</v>
      </c>
      <c r="L70" s="219">
        <v>0</v>
      </c>
    </row>
    <row r="71" ht="19.5" customHeight="1" spans="1:12">
      <c r="A71" s="218" t="s">
        <v>296</v>
      </c>
      <c r="B71" s="218"/>
      <c r="C71" s="218"/>
      <c r="D71" s="218" t="s">
        <v>297</v>
      </c>
      <c r="E71" s="219">
        <v>163.9</v>
      </c>
      <c r="F71" s="219">
        <v>163.9</v>
      </c>
      <c r="G71" s="219">
        <v>0</v>
      </c>
      <c r="H71" s="219">
        <v>0</v>
      </c>
      <c r="I71" s="219">
        <v>0</v>
      </c>
      <c r="J71" s="219">
        <v>0</v>
      </c>
      <c r="K71" s="219">
        <v>0</v>
      </c>
      <c r="L71" s="219">
        <v>0</v>
      </c>
    </row>
    <row r="72" ht="19.5" customHeight="1" spans="1:12">
      <c r="A72" s="218" t="s">
        <v>298</v>
      </c>
      <c r="B72" s="218"/>
      <c r="C72" s="218"/>
      <c r="D72" s="218" t="s">
        <v>199</v>
      </c>
      <c r="E72" s="219">
        <v>154.9</v>
      </c>
      <c r="F72" s="219">
        <v>154.9</v>
      </c>
      <c r="G72" s="219">
        <v>0</v>
      </c>
      <c r="H72" s="219">
        <v>0</v>
      </c>
      <c r="I72" s="219">
        <v>0</v>
      </c>
      <c r="J72" s="219">
        <v>0</v>
      </c>
      <c r="K72" s="219">
        <v>0</v>
      </c>
      <c r="L72" s="219">
        <v>0</v>
      </c>
    </row>
    <row r="73" ht="19.5" customHeight="1" spans="1:12">
      <c r="A73" s="218" t="s">
        <v>299</v>
      </c>
      <c r="B73" s="218"/>
      <c r="C73" s="218"/>
      <c r="D73" s="218" t="s">
        <v>300</v>
      </c>
      <c r="E73" s="219">
        <v>9</v>
      </c>
      <c r="F73" s="219">
        <v>9</v>
      </c>
      <c r="G73" s="219">
        <v>0</v>
      </c>
      <c r="H73" s="219">
        <v>0</v>
      </c>
      <c r="I73" s="219">
        <v>0</v>
      </c>
      <c r="J73" s="219">
        <v>0</v>
      </c>
      <c r="K73" s="219">
        <v>0</v>
      </c>
      <c r="L73" s="219">
        <v>0</v>
      </c>
    </row>
    <row r="74" ht="19.5" customHeight="1" spans="1:12">
      <c r="A74" s="218" t="s">
        <v>301</v>
      </c>
      <c r="B74" s="218"/>
      <c r="C74" s="218"/>
      <c r="D74" s="218" t="s">
        <v>302</v>
      </c>
      <c r="E74" s="219">
        <v>76.16</v>
      </c>
      <c r="F74" s="219">
        <v>76.16</v>
      </c>
      <c r="G74" s="219">
        <v>0</v>
      </c>
      <c r="H74" s="219">
        <v>0</v>
      </c>
      <c r="I74" s="219">
        <v>0</v>
      </c>
      <c r="J74" s="219">
        <v>0</v>
      </c>
      <c r="K74" s="219">
        <v>0</v>
      </c>
      <c r="L74" s="219">
        <v>0</v>
      </c>
    </row>
    <row r="75" ht="19.5" customHeight="1" spans="1:12">
      <c r="A75" s="218" t="s">
        <v>303</v>
      </c>
      <c r="B75" s="218"/>
      <c r="C75" s="218"/>
      <c r="D75" s="218" t="s">
        <v>304</v>
      </c>
      <c r="E75" s="219">
        <v>76.16</v>
      </c>
      <c r="F75" s="219">
        <v>76.16</v>
      </c>
      <c r="G75" s="219">
        <v>0</v>
      </c>
      <c r="H75" s="219">
        <v>0</v>
      </c>
      <c r="I75" s="219">
        <v>0</v>
      </c>
      <c r="J75" s="219">
        <v>0</v>
      </c>
      <c r="K75" s="219">
        <v>0</v>
      </c>
      <c r="L75" s="219">
        <v>0</v>
      </c>
    </row>
    <row r="76" ht="19.5" customHeight="1" spans="1:12">
      <c r="A76" s="218" t="s">
        <v>305</v>
      </c>
      <c r="B76" s="218"/>
      <c r="C76" s="218"/>
      <c r="D76" s="218" t="s">
        <v>306</v>
      </c>
      <c r="E76" s="219">
        <v>1.88</v>
      </c>
      <c r="F76" s="219">
        <v>1.88</v>
      </c>
      <c r="G76" s="219">
        <v>0</v>
      </c>
      <c r="H76" s="219">
        <v>0</v>
      </c>
      <c r="I76" s="219">
        <v>0</v>
      </c>
      <c r="J76" s="219">
        <v>0</v>
      </c>
      <c r="K76" s="219">
        <v>0</v>
      </c>
      <c r="L76" s="219">
        <v>0</v>
      </c>
    </row>
    <row r="77" ht="19.5" customHeight="1" spans="1:12">
      <c r="A77" s="218" t="s">
        <v>307</v>
      </c>
      <c r="B77" s="218"/>
      <c r="C77" s="218"/>
      <c r="D77" s="218" t="s">
        <v>308</v>
      </c>
      <c r="E77" s="219">
        <v>1.88</v>
      </c>
      <c r="F77" s="219">
        <v>1.88</v>
      </c>
      <c r="G77" s="219">
        <v>0</v>
      </c>
      <c r="H77" s="219">
        <v>0</v>
      </c>
      <c r="I77" s="219">
        <v>0</v>
      </c>
      <c r="J77" s="219">
        <v>0</v>
      </c>
      <c r="K77" s="219">
        <v>0</v>
      </c>
      <c r="L77" s="219">
        <v>0</v>
      </c>
    </row>
    <row r="78" ht="19.5" customHeight="1" spans="1:12">
      <c r="A78" s="218" t="s">
        <v>309</v>
      </c>
      <c r="B78" s="218"/>
      <c r="C78" s="218"/>
      <c r="D78" s="218" t="s">
        <v>310</v>
      </c>
      <c r="E78" s="219">
        <v>775.39</v>
      </c>
      <c r="F78" s="219">
        <v>775.39</v>
      </c>
      <c r="G78" s="219">
        <v>0</v>
      </c>
      <c r="H78" s="219">
        <v>0</v>
      </c>
      <c r="I78" s="219">
        <v>0</v>
      </c>
      <c r="J78" s="219">
        <v>0</v>
      </c>
      <c r="K78" s="219">
        <v>0</v>
      </c>
      <c r="L78" s="219">
        <v>0</v>
      </c>
    </row>
    <row r="79" ht="19.5" customHeight="1" spans="1:12">
      <c r="A79" s="218" t="s">
        <v>311</v>
      </c>
      <c r="B79" s="218"/>
      <c r="C79" s="218"/>
      <c r="D79" s="218" t="s">
        <v>312</v>
      </c>
      <c r="E79" s="219">
        <v>10</v>
      </c>
      <c r="F79" s="219">
        <v>10</v>
      </c>
      <c r="G79" s="219">
        <v>0</v>
      </c>
      <c r="H79" s="219">
        <v>0</v>
      </c>
      <c r="I79" s="219">
        <v>0</v>
      </c>
      <c r="J79" s="219">
        <v>0</v>
      </c>
      <c r="K79" s="219">
        <v>0</v>
      </c>
      <c r="L79" s="219">
        <v>0</v>
      </c>
    </row>
    <row r="80" ht="19.5" customHeight="1" spans="1:12">
      <c r="A80" s="218" t="s">
        <v>313</v>
      </c>
      <c r="B80" s="218"/>
      <c r="C80" s="218"/>
      <c r="D80" s="218" t="s">
        <v>314</v>
      </c>
      <c r="E80" s="219">
        <v>757.39</v>
      </c>
      <c r="F80" s="219">
        <v>757.39</v>
      </c>
      <c r="G80" s="219">
        <v>0</v>
      </c>
      <c r="H80" s="219">
        <v>0</v>
      </c>
      <c r="I80" s="219">
        <v>0</v>
      </c>
      <c r="J80" s="219">
        <v>0</v>
      </c>
      <c r="K80" s="219">
        <v>0</v>
      </c>
      <c r="L80" s="219">
        <v>0</v>
      </c>
    </row>
    <row r="81" ht="19.5" customHeight="1" spans="1:12">
      <c r="A81" s="218" t="s">
        <v>315</v>
      </c>
      <c r="B81" s="218"/>
      <c r="C81" s="218"/>
      <c r="D81" s="218" t="s">
        <v>316</v>
      </c>
      <c r="E81" s="219">
        <v>8</v>
      </c>
      <c r="F81" s="219">
        <v>8</v>
      </c>
      <c r="G81" s="219">
        <v>0</v>
      </c>
      <c r="H81" s="219">
        <v>0</v>
      </c>
      <c r="I81" s="219">
        <v>0</v>
      </c>
      <c r="J81" s="219">
        <v>0</v>
      </c>
      <c r="K81" s="219">
        <v>0</v>
      </c>
      <c r="L81" s="219">
        <v>0</v>
      </c>
    </row>
    <row r="82" ht="19.5" customHeight="1" spans="1:12">
      <c r="A82" s="218" t="s">
        <v>317</v>
      </c>
      <c r="B82" s="218"/>
      <c r="C82" s="218"/>
      <c r="D82" s="218" t="s">
        <v>318</v>
      </c>
      <c r="E82" s="219">
        <v>365.82</v>
      </c>
      <c r="F82" s="219">
        <v>365.82</v>
      </c>
      <c r="G82" s="219">
        <v>0</v>
      </c>
      <c r="H82" s="219">
        <v>0</v>
      </c>
      <c r="I82" s="219">
        <v>0</v>
      </c>
      <c r="J82" s="219">
        <v>0</v>
      </c>
      <c r="K82" s="219">
        <v>0</v>
      </c>
      <c r="L82" s="219">
        <v>0</v>
      </c>
    </row>
    <row r="83" ht="19.5" customHeight="1" spans="1:12">
      <c r="A83" s="218" t="s">
        <v>319</v>
      </c>
      <c r="B83" s="218"/>
      <c r="C83" s="218"/>
      <c r="D83" s="218" t="s">
        <v>320</v>
      </c>
      <c r="E83" s="219">
        <v>225.29</v>
      </c>
      <c r="F83" s="219">
        <v>225.29</v>
      </c>
      <c r="G83" s="219">
        <v>0</v>
      </c>
      <c r="H83" s="219">
        <v>0</v>
      </c>
      <c r="I83" s="219">
        <v>0</v>
      </c>
      <c r="J83" s="219">
        <v>0</v>
      </c>
      <c r="K83" s="219">
        <v>0</v>
      </c>
      <c r="L83" s="219">
        <v>0</v>
      </c>
    </row>
    <row r="84" ht="19.5" customHeight="1" spans="1:12">
      <c r="A84" s="218" t="s">
        <v>321</v>
      </c>
      <c r="B84" s="218"/>
      <c r="C84" s="218"/>
      <c r="D84" s="218" t="s">
        <v>322</v>
      </c>
      <c r="E84" s="219">
        <v>140.54</v>
      </c>
      <c r="F84" s="219">
        <v>140.54</v>
      </c>
      <c r="G84" s="219">
        <v>0</v>
      </c>
      <c r="H84" s="219">
        <v>0</v>
      </c>
      <c r="I84" s="219">
        <v>0</v>
      </c>
      <c r="J84" s="219">
        <v>0</v>
      </c>
      <c r="K84" s="219">
        <v>0</v>
      </c>
      <c r="L84" s="219">
        <v>0</v>
      </c>
    </row>
    <row r="85" ht="19.5" customHeight="1" spans="1:12">
      <c r="A85" s="218" t="s">
        <v>323</v>
      </c>
      <c r="B85" s="218"/>
      <c r="C85" s="218"/>
      <c r="D85" s="218" t="s">
        <v>324</v>
      </c>
      <c r="E85" s="219">
        <v>51.19</v>
      </c>
      <c r="F85" s="219">
        <v>51.19</v>
      </c>
      <c r="G85" s="219">
        <v>0</v>
      </c>
      <c r="H85" s="219">
        <v>0</v>
      </c>
      <c r="I85" s="219">
        <v>0</v>
      </c>
      <c r="J85" s="219">
        <v>0</v>
      </c>
      <c r="K85" s="219">
        <v>0</v>
      </c>
      <c r="L85" s="219">
        <v>0</v>
      </c>
    </row>
    <row r="86" ht="19.5" customHeight="1" spans="1:12">
      <c r="A86" s="218" t="s">
        <v>325</v>
      </c>
      <c r="B86" s="218"/>
      <c r="C86" s="218"/>
      <c r="D86" s="218" t="s">
        <v>326</v>
      </c>
      <c r="E86" s="219">
        <v>51.19</v>
      </c>
      <c r="F86" s="219">
        <v>51.19</v>
      </c>
      <c r="G86" s="219">
        <v>0</v>
      </c>
      <c r="H86" s="219">
        <v>0</v>
      </c>
      <c r="I86" s="219">
        <v>0</v>
      </c>
      <c r="J86" s="219">
        <v>0</v>
      </c>
      <c r="K86" s="219">
        <v>0</v>
      </c>
      <c r="L86" s="219">
        <v>0</v>
      </c>
    </row>
    <row r="87" ht="19.5" customHeight="1" spans="1:12">
      <c r="A87" s="218" t="s">
        <v>327</v>
      </c>
      <c r="B87" s="218"/>
      <c r="C87" s="218"/>
      <c r="D87" s="218" t="s">
        <v>328</v>
      </c>
      <c r="E87" s="219">
        <v>51.19</v>
      </c>
      <c r="F87" s="219">
        <v>51.19</v>
      </c>
      <c r="G87" s="219">
        <v>0</v>
      </c>
      <c r="H87" s="219">
        <v>0</v>
      </c>
      <c r="I87" s="219">
        <v>0</v>
      </c>
      <c r="J87" s="219">
        <v>0</v>
      </c>
      <c r="K87" s="219">
        <v>0</v>
      </c>
      <c r="L87" s="219">
        <v>0</v>
      </c>
    </row>
    <row r="88" ht="19.5" customHeight="1" spans="1:12">
      <c r="A88" s="218" t="s">
        <v>329</v>
      </c>
      <c r="B88" s="218"/>
      <c r="C88" s="218"/>
      <c r="D88" s="218" t="s">
        <v>330</v>
      </c>
      <c r="E88" s="219">
        <v>118.45</v>
      </c>
      <c r="F88" s="219">
        <v>118.45</v>
      </c>
      <c r="G88" s="219">
        <v>0</v>
      </c>
      <c r="H88" s="219">
        <v>0</v>
      </c>
      <c r="I88" s="219">
        <v>0</v>
      </c>
      <c r="J88" s="219">
        <v>0</v>
      </c>
      <c r="K88" s="219">
        <v>0</v>
      </c>
      <c r="L88" s="219">
        <v>0</v>
      </c>
    </row>
    <row r="89" ht="19.5" customHeight="1" spans="1:12">
      <c r="A89" s="218" t="s">
        <v>331</v>
      </c>
      <c r="B89" s="218"/>
      <c r="C89" s="218"/>
      <c r="D89" s="218" t="s">
        <v>332</v>
      </c>
      <c r="E89" s="219">
        <v>68.45</v>
      </c>
      <c r="F89" s="219">
        <v>68.45</v>
      </c>
      <c r="G89" s="219">
        <v>0</v>
      </c>
      <c r="H89" s="219">
        <v>0</v>
      </c>
      <c r="I89" s="219">
        <v>0</v>
      </c>
      <c r="J89" s="219">
        <v>0</v>
      </c>
      <c r="K89" s="219">
        <v>0</v>
      </c>
      <c r="L89" s="219">
        <v>0</v>
      </c>
    </row>
    <row r="90" ht="19.5" customHeight="1" spans="1:12">
      <c r="A90" s="218" t="s">
        <v>333</v>
      </c>
      <c r="B90" s="218"/>
      <c r="C90" s="218"/>
      <c r="D90" s="218" t="s">
        <v>334</v>
      </c>
      <c r="E90" s="219">
        <v>7</v>
      </c>
      <c r="F90" s="219">
        <v>7</v>
      </c>
      <c r="G90" s="219">
        <v>0</v>
      </c>
      <c r="H90" s="219">
        <v>0</v>
      </c>
      <c r="I90" s="219">
        <v>0</v>
      </c>
      <c r="J90" s="219">
        <v>0</v>
      </c>
      <c r="K90" s="219">
        <v>0</v>
      </c>
      <c r="L90" s="219">
        <v>0</v>
      </c>
    </row>
    <row r="91" ht="19.5" customHeight="1" spans="1:12">
      <c r="A91" s="218" t="s">
        <v>335</v>
      </c>
      <c r="B91" s="218"/>
      <c r="C91" s="218"/>
      <c r="D91" s="218" t="s">
        <v>336</v>
      </c>
      <c r="E91" s="219">
        <v>61.45</v>
      </c>
      <c r="F91" s="219">
        <v>61.45</v>
      </c>
      <c r="G91" s="219">
        <v>0</v>
      </c>
      <c r="H91" s="219">
        <v>0</v>
      </c>
      <c r="I91" s="219">
        <v>0</v>
      </c>
      <c r="J91" s="219">
        <v>0</v>
      </c>
      <c r="K91" s="219">
        <v>0</v>
      </c>
      <c r="L91" s="219">
        <v>0</v>
      </c>
    </row>
    <row r="92" ht="19.5" customHeight="1" spans="1:12">
      <c r="A92" s="218" t="s">
        <v>337</v>
      </c>
      <c r="B92" s="218"/>
      <c r="C92" s="218"/>
      <c r="D92" s="218" t="s">
        <v>330</v>
      </c>
      <c r="E92" s="219">
        <v>50</v>
      </c>
      <c r="F92" s="219">
        <v>50</v>
      </c>
      <c r="G92" s="219">
        <v>0</v>
      </c>
      <c r="H92" s="219">
        <v>0</v>
      </c>
      <c r="I92" s="219">
        <v>0</v>
      </c>
      <c r="J92" s="219">
        <v>0</v>
      </c>
      <c r="K92" s="219">
        <v>0</v>
      </c>
      <c r="L92" s="219">
        <v>0</v>
      </c>
    </row>
    <row r="93" ht="19.5" customHeight="1" spans="1:12">
      <c r="A93" s="218" t="s">
        <v>338</v>
      </c>
      <c r="B93" s="218"/>
      <c r="C93" s="218"/>
      <c r="D93" s="218" t="s">
        <v>330</v>
      </c>
      <c r="E93" s="219">
        <v>50</v>
      </c>
      <c r="F93" s="219">
        <v>50</v>
      </c>
      <c r="G93" s="219">
        <v>0</v>
      </c>
      <c r="H93" s="219">
        <v>0</v>
      </c>
      <c r="I93" s="219">
        <v>0</v>
      </c>
      <c r="J93" s="219">
        <v>0</v>
      </c>
      <c r="K93" s="219">
        <v>0</v>
      </c>
      <c r="L93" s="219">
        <v>0</v>
      </c>
    </row>
    <row r="94" ht="19.5" customHeight="1" spans="1:12">
      <c r="A94" s="218" t="s">
        <v>339</v>
      </c>
      <c r="B94" s="218"/>
      <c r="C94" s="218"/>
      <c r="D94" s="218"/>
      <c r="E94" s="218"/>
      <c r="F94" s="218"/>
      <c r="G94" s="218"/>
      <c r="H94" s="218"/>
      <c r="I94" s="218"/>
      <c r="J94" s="218"/>
      <c r="K94" s="218"/>
      <c r="L94" s="218"/>
    </row>
  </sheetData>
  <mergeCells count="100">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1:C81"/>
    <mergeCell ref="A82:C82"/>
    <mergeCell ref="A83:C83"/>
    <mergeCell ref="A84:C84"/>
    <mergeCell ref="A85:C85"/>
    <mergeCell ref="A86:C86"/>
    <mergeCell ref="A87:C87"/>
    <mergeCell ref="A88:C88"/>
    <mergeCell ref="A89:C89"/>
    <mergeCell ref="A90:C90"/>
    <mergeCell ref="A91:C91"/>
    <mergeCell ref="A92:C92"/>
    <mergeCell ref="A93:C93"/>
    <mergeCell ref="A94:L94"/>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95"/>
  <sheetViews>
    <sheetView workbookViewId="0">
      <pane xSplit="4" ySplit="9" topLeftCell="E34"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10" width="18.75" customWidth="1"/>
  </cols>
  <sheetData>
    <row r="1" ht="27" spans="6:6">
      <c r="F1" s="222" t="s">
        <v>340</v>
      </c>
    </row>
    <row r="2" ht="14.25" spans="10:10">
      <c r="J2" s="223" t="s">
        <v>341</v>
      </c>
    </row>
    <row r="3" ht="14.25" spans="1:10">
      <c r="A3" s="223" t="s">
        <v>56</v>
      </c>
      <c r="J3" s="223" t="s">
        <v>57</v>
      </c>
    </row>
    <row r="4" ht="19.5" customHeight="1" spans="1:10">
      <c r="A4" s="225" t="s">
        <v>60</v>
      </c>
      <c r="B4" s="225"/>
      <c r="C4" s="225"/>
      <c r="D4" s="225"/>
      <c r="E4" s="224" t="s">
        <v>153</v>
      </c>
      <c r="F4" s="224" t="s">
        <v>342</v>
      </c>
      <c r="G4" s="224" t="s">
        <v>343</v>
      </c>
      <c r="H4" s="224" t="s">
        <v>344</v>
      </c>
      <c r="I4" s="224" t="s">
        <v>345</v>
      </c>
      <c r="J4" s="224" t="s">
        <v>346</v>
      </c>
    </row>
    <row r="5" ht="19.5" customHeight="1" spans="1:10">
      <c r="A5" s="224" t="s">
        <v>175</v>
      </c>
      <c r="B5" s="224"/>
      <c r="C5" s="224"/>
      <c r="D5" s="225" t="s">
        <v>176</v>
      </c>
      <c r="E5" s="224"/>
      <c r="F5" s="224"/>
      <c r="G5" s="224"/>
      <c r="H5" s="224"/>
      <c r="I5" s="224"/>
      <c r="J5" s="224"/>
    </row>
    <row r="6" ht="19.5" customHeight="1" spans="1:10">
      <c r="A6" s="224"/>
      <c r="B6" s="224"/>
      <c r="C6" s="224"/>
      <c r="D6" s="225"/>
      <c r="E6" s="224"/>
      <c r="F6" s="224"/>
      <c r="G6" s="224"/>
      <c r="H6" s="224"/>
      <c r="I6" s="224"/>
      <c r="J6" s="224"/>
    </row>
    <row r="7" ht="19.5" customHeight="1" spans="1:10">
      <c r="A7" s="224"/>
      <c r="B7" s="224"/>
      <c r="C7" s="224"/>
      <c r="D7" s="225"/>
      <c r="E7" s="224"/>
      <c r="F7" s="224"/>
      <c r="G7" s="224"/>
      <c r="H7" s="224"/>
      <c r="I7" s="224"/>
      <c r="J7" s="224"/>
    </row>
    <row r="8" ht="19.5" customHeight="1" spans="1:10">
      <c r="A8" s="225" t="s">
        <v>179</v>
      </c>
      <c r="B8" s="225" t="s">
        <v>180</v>
      </c>
      <c r="C8" s="225" t="s">
        <v>181</v>
      </c>
      <c r="D8" s="225" t="s">
        <v>64</v>
      </c>
      <c r="E8" s="224" t="s">
        <v>65</v>
      </c>
      <c r="F8" s="224" t="s">
        <v>66</v>
      </c>
      <c r="G8" s="224" t="s">
        <v>74</v>
      </c>
      <c r="H8" s="224" t="s">
        <v>78</v>
      </c>
      <c r="I8" s="224" t="s">
        <v>82</v>
      </c>
      <c r="J8" s="224" t="s">
        <v>86</v>
      </c>
    </row>
    <row r="9" ht="19.5" customHeight="1" spans="1:10">
      <c r="A9" s="225"/>
      <c r="B9" s="225"/>
      <c r="C9" s="225"/>
      <c r="D9" s="225" t="s">
        <v>182</v>
      </c>
      <c r="E9" s="219">
        <v>4774.45</v>
      </c>
      <c r="F9" s="219">
        <v>1052.94</v>
      </c>
      <c r="G9" s="219">
        <v>3721.51</v>
      </c>
      <c r="H9" s="219">
        <v>0</v>
      </c>
      <c r="I9" s="219">
        <v>0</v>
      </c>
      <c r="J9" s="219">
        <v>0</v>
      </c>
    </row>
    <row r="10" ht="19.5" customHeight="1" spans="1:10">
      <c r="A10" s="218" t="s">
        <v>183</v>
      </c>
      <c r="B10" s="218"/>
      <c r="C10" s="218"/>
      <c r="D10" s="218" t="s">
        <v>184</v>
      </c>
      <c r="E10" s="219">
        <v>639.8</v>
      </c>
      <c r="F10" s="219">
        <v>316.18</v>
      </c>
      <c r="G10" s="219">
        <v>323.62</v>
      </c>
      <c r="H10" s="219">
        <v>0</v>
      </c>
      <c r="I10" s="219">
        <v>0</v>
      </c>
      <c r="J10" s="219">
        <v>0</v>
      </c>
    </row>
    <row r="11" ht="19.5" customHeight="1" spans="1:10">
      <c r="A11" s="218" t="s">
        <v>185</v>
      </c>
      <c r="B11" s="218"/>
      <c r="C11" s="218"/>
      <c r="D11" s="218" t="s">
        <v>186</v>
      </c>
      <c r="E11" s="219">
        <v>12.62</v>
      </c>
      <c r="F11" s="219">
        <v>7.11</v>
      </c>
      <c r="G11" s="219">
        <v>5.51</v>
      </c>
      <c r="H11" s="219">
        <v>0</v>
      </c>
      <c r="I11" s="219">
        <v>0</v>
      </c>
      <c r="J11" s="219">
        <v>0</v>
      </c>
    </row>
    <row r="12" ht="19.5" customHeight="1" spans="1:10">
      <c r="A12" s="218" t="s">
        <v>187</v>
      </c>
      <c r="B12" s="218"/>
      <c r="C12" s="218"/>
      <c r="D12" s="218" t="s">
        <v>188</v>
      </c>
      <c r="E12" s="219">
        <v>7.11</v>
      </c>
      <c r="F12" s="219">
        <v>7.11</v>
      </c>
      <c r="G12" s="219">
        <v>0</v>
      </c>
      <c r="H12" s="219">
        <v>0</v>
      </c>
      <c r="I12" s="219">
        <v>0</v>
      </c>
      <c r="J12" s="219">
        <v>0</v>
      </c>
    </row>
    <row r="13" ht="19.5" customHeight="1" spans="1:10">
      <c r="A13" s="218" t="s">
        <v>189</v>
      </c>
      <c r="B13" s="218"/>
      <c r="C13" s="218"/>
      <c r="D13" s="218" t="s">
        <v>190</v>
      </c>
      <c r="E13" s="219">
        <v>5.51</v>
      </c>
      <c r="F13" s="219">
        <v>0</v>
      </c>
      <c r="G13" s="219">
        <v>5.51</v>
      </c>
      <c r="H13" s="219">
        <v>0</v>
      </c>
      <c r="I13" s="219">
        <v>0</v>
      </c>
      <c r="J13" s="219">
        <v>0</v>
      </c>
    </row>
    <row r="14" ht="19.5" customHeight="1" spans="1:10">
      <c r="A14" s="218" t="s">
        <v>191</v>
      </c>
      <c r="B14" s="218"/>
      <c r="C14" s="218"/>
      <c r="D14" s="218" t="s">
        <v>192</v>
      </c>
      <c r="E14" s="219">
        <v>483.52</v>
      </c>
      <c r="F14" s="219">
        <v>183.92</v>
      </c>
      <c r="G14" s="219">
        <v>299.6</v>
      </c>
      <c r="H14" s="219">
        <v>0</v>
      </c>
      <c r="I14" s="219">
        <v>0</v>
      </c>
      <c r="J14" s="219">
        <v>0</v>
      </c>
    </row>
    <row r="15" ht="19.5" customHeight="1" spans="1:10">
      <c r="A15" s="218" t="s">
        <v>193</v>
      </c>
      <c r="B15" s="218"/>
      <c r="C15" s="218"/>
      <c r="D15" s="218" t="s">
        <v>188</v>
      </c>
      <c r="E15" s="219">
        <v>443.69</v>
      </c>
      <c r="F15" s="219">
        <v>166.06</v>
      </c>
      <c r="G15" s="219">
        <v>277.64</v>
      </c>
      <c r="H15" s="219">
        <v>0</v>
      </c>
      <c r="I15" s="219">
        <v>0</v>
      </c>
      <c r="J15" s="219">
        <v>0</v>
      </c>
    </row>
    <row r="16" ht="19.5" customHeight="1" spans="1:10">
      <c r="A16" s="218" t="s">
        <v>194</v>
      </c>
      <c r="B16" s="218"/>
      <c r="C16" s="218"/>
      <c r="D16" s="218" t="s">
        <v>195</v>
      </c>
      <c r="E16" s="219">
        <v>39.83</v>
      </c>
      <c r="F16" s="219">
        <v>17.87</v>
      </c>
      <c r="G16" s="219">
        <v>21.96</v>
      </c>
      <c r="H16" s="219">
        <v>0</v>
      </c>
      <c r="I16" s="219">
        <v>0</v>
      </c>
      <c r="J16" s="219">
        <v>0</v>
      </c>
    </row>
    <row r="17" ht="19.5" customHeight="1" spans="1:10">
      <c r="A17" s="218" t="s">
        <v>196</v>
      </c>
      <c r="B17" s="218"/>
      <c r="C17" s="218"/>
      <c r="D17" s="218" t="s">
        <v>197</v>
      </c>
      <c r="E17" s="219">
        <v>29.95</v>
      </c>
      <c r="F17" s="219">
        <v>29.95</v>
      </c>
      <c r="G17" s="219">
        <v>0</v>
      </c>
      <c r="H17" s="219">
        <v>0</v>
      </c>
      <c r="I17" s="219">
        <v>0</v>
      </c>
      <c r="J17" s="219">
        <v>0</v>
      </c>
    </row>
    <row r="18" ht="19.5" customHeight="1" spans="1:10">
      <c r="A18" s="218" t="s">
        <v>198</v>
      </c>
      <c r="B18" s="218"/>
      <c r="C18" s="218"/>
      <c r="D18" s="218" t="s">
        <v>199</v>
      </c>
      <c r="E18" s="219">
        <v>29.95</v>
      </c>
      <c r="F18" s="219">
        <v>29.95</v>
      </c>
      <c r="G18" s="219">
        <v>0</v>
      </c>
      <c r="H18" s="219">
        <v>0</v>
      </c>
      <c r="I18" s="219">
        <v>0</v>
      </c>
      <c r="J18" s="219">
        <v>0</v>
      </c>
    </row>
    <row r="19" ht="19.5" customHeight="1" spans="1:10">
      <c r="A19" s="218" t="s">
        <v>200</v>
      </c>
      <c r="B19" s="218"/>
      <c r="C19" s="218"/>
      <c r="D19" s="218" t="s">
        <v>201</v>
      </c>
      <c r="E19" s="219">
        <v>32.34</v>
      </c>
      <c r="F19" s="219">
        <v>32.34</v>
      </c>
      <c r="G19" s="219">
        <v>0</v>
      </c>
      <c r="H19" s="219">
        <v>0</v>
      </c>
      <c r="I19" s="219">
        <v>0</v>
      </c>
      <c r="J19" s="219">
        <v>0</v>
      </c>
    </row>
    <row r="20" ht="19.5" customHeight="1" spans="1:10">
      <c r="A20" s="218" t="s">
        <v>202</v>
      </c>
      <c r="B20" s="218"/>
      <c r="C20" s="218"/>
      <c r="D20" s="218" t="s">
        <v>188</v>
      </c>
      <c r="E20" s="219">
        <v>32.34</v>
      </c>
      <c r="F20" s="219">
        <v>32.34</v>
      </c>
      <c r="G20" s="219">
        <v>0</v>
      </c>
      <c r="H20" s="219">
        <v>0</v>
      </c>
      <c r="I20" s="219">
        <v>0</v>
      </c>
      <c r="J20" s="219">
        <v>0</v>
      </c>
    </row>
    <row r="21" ht="19.5" customHeight="1" spans="1:10">
      <c r="A21" s="218" t="s">
        <v>203</v>
      </c>
      <c r="B21" s="218"/>
      <c r="C21" s="218"/>
      <c r="D21" s="218" t="s">
        <v>204</v>
      </c>
      <c r="E21" s="219">
        <v>62.87</v>
      </c>
      <c r="F21" s="219">
        <v>62.87</v>
      </c>
      <c r="G21" s="219">
        <v>0</v>
      </c>
      <c r="H21" s="219">
        <v>0</v>
      </c>
      <c r="I21" s="219">
        <v>0</v>
      </c>
      <c r="J21" s="219">
        <v>0</v>
      </c>
    </row>
    <row r="22" ht="19.5" customHeight="1" spans="1:10">
      <c r="A22" s="218" t="s">
        <v>205</v>
      </c>
      <c r="B22" s="218"/>
      <c r="C22" s="218"/>
      <c r="D22" s="218" t="s">
        <v>188</v>
      </c>
      <c r="E22" s="219">
        <v>62.87</v>
      </c>
      <c r="F22" s="219">
        <v>62.87</v>
      </c>
      <c r="G22" s="219">
        <v>0</v>
      </c>
      <c r="H22" s="219">
        <v>0</v>
      </c>
      <c r="I22" s="219">
        <v>0</v>
      </c>
      <c r="J22" s="219">
        <v>0</v>
      </c>
    </row>
    <row r="23" ht="19.5" customHeight="1" spans="1:10">
      <c r="A23" s="218" t="s">
        <v>206</v>
      </c>
      <c r="B23" s="218"/>
      <c r="C23" s="218"/>
      <c r="D23" s="218" t="s">
        <v>207</v>
      </c>
      <c r="E23" s="219">
        <v>10</v>
      </c>
      <c r="F23" s="219">
        <v>0</v>
      </c>
      <c r="G23" s="219">
        <v>10</v>
      </c>
      <c r="H23" s="219">
        <v>0</v>
      </c>
      <c r="I23" s="219">
        <v>0</v>
      </c>
      <c r="J23" s="219">
        <v>0</v>
      </c>
    </row>
    <row r="24" ht="19.5" customHeight="1" spans="1:10">
      <c r="A24" s="218" t="s">
        <v>208</v>
      </c>
      <c r="B24" s="218"/>
      <c r="C24" s="218"/>
      <c r="D24" s="218" t="s">
        <v>209</v>
      </c>
      <c r="E24" s="219">
        <v>10</v>
      </c>
      <c r="F24" s="219">
        <v>0</v>
      </c>
      <c r="G24" s="219">
        <v>10</v>
      </c>
      <c r="H24" s="219">
        <v>0</v>
      </c>
      <c r="I24" s="219">
        <v>0</v>
      </c>
      <c r="J24" s="219">
        <v>0</v>
      </c>
    </row>
    <row r="25" ht="19.5" customHeight="1" spans="1:10">
      <c r="A25" s="218" t="s">
        <v>210</v>
      </c>
      <c r="B25" s="218"/>
      <c r="C25" s="218"/>
      <c r="D25" s="218" t="s">
        <v>211</v>
      </c>
      <c r="E25" s="219">
        <v>8</v>
      </c>
      <c r="F25" s="219">
        <v>0</v>
      </c>
      <c r="G25" s="219">
        <v>8</v>
      </c>
      <c r="H25" s="219">
        <v>0</v>
      </c>
      <c r="I25" s="219">
        <v>0</v>
      </c>
      <c r="J25" s="219">
        <v>0</v>
      </c>
    </row>
    <row r="26" ht="19.5" customHeight="1" spans="1:10">
      <c r="A26" s="218" t="s">
        <v>212</v>
      </c>
      <c r="B26" s="218"/>
      <c r="C26" s="218"/>
      <c r="D26" s="218" t="s">
        <v>209</v>
      </c>
      <c r="E26" s="219">
        <v>8</v>
      </c>
      <c r="F26" s="219">
        <v>0</v>
      </c>
      <c r="G26" s="219">
        <v>8</v>
      </c>
      <c r="H26" s="219">
        <v>0</v>
      </c>
      <c r="I26" s="219">
        <v>0</v>
      </c>
      <c r="J26" s="219">
        <v>0</v>
      </c>
    </row>
    <row r="27" ht="19.5" customHeight="1" spans="1:10">
      <c r="A27" s="218" t="s">
        <v>213</v>
      </c>
      <c r="B27" s="218"/>
      <c r="C27" s="218"/>
      <c r="D27" s="218" t="s">
        <v>214</v>
      </c>
      <c r="E27" s="219">
        <v>0.51</v>
      </c>
      <c r="F27" s="219">
        <v>0</v>
      </c>
      <c r="G27" s="219">
        <v>0.51</v>
      </c>
      <c r="H27" s="219">
        <v>0</v>
      </c>
      <c r="I27" s="219">
        <v>0</v>
      </c>
      <c r="J27" s="219">
        <v>0</v>
      </c>
    </row>
    <row r="28" ht="19.5" customHeight="1" spans="1:10">
      <c r="A28" s="218" t="s">
        <v>215</v>
      </c>
      <c r="B28" s="218"/>
      <c r="C28" s="218"/>
      <c r="D28" s="218" t="s">
        <v>214</v>
      </c>
      <c r="E28" s="219">
        <v>0.51</v>
      </c>
      <c r="F28" s="219">
        <v>0</v>
      </c>
      <c r="G28" s="219">
        <v>0.51</v>
      </c>
      <c r="H28" s="219">
        <v>0</v>
      </c>
      <c r="I28" s="219">
        <v>0</v>
      </c>
      <c r="J28" s="219">
        <v>0</v>
      </c>
    </row>
    <row r="29" ht="19.5" customHeight="1" spans="1:10">
      <c r="A29" s="218" t="s">
        <v>216</v>
      </c>
      <c r="B29" s="218"/>
      <c r="C29" s="218"/>
      <c r="D29" s="218" t="s">
        <v>217</v>
      </c>
      <c r="E29" s="219">
        <v>378.09</v>
      </c>
      <c r="F29" s="219">
        <v>0</v>
      </c>
      <c r="G29" s="219">
        <v>378.09</v>
      </c>
      <c r="H29" s="219">
        <v>0</v>
      </c>
      <c r="I29" s="219">
        <v>0</v>
      </c>
      <c r="J29" s="219">
        <v>0</v>
      </c>
    </row>
    <row r="30" ht="19.5" customHeight="1" spans="1:10">
      <c r="A30" s="218" t="s">
        <v>218</v>
      </c>
      <c r="B30" s="218"/>
      <c r="C30" s="218"/>
      <c r="D30" s="218" t="s">
        <v>219</v>
      </c>
      <c r="E30" s="219">
        <v>378.09</v>
      </c>
      <c r="F30" s="219">
        <v>0</v>
      </c>
      <c r="G30" s="219">
        <v>378.09</v>
      </c>
      <c r="H30" s="219">
        <v>0</v>
      </c>
      <c r="I30" s="219">
        <v>0</v>
      </c>
      <c r="J30" s="219">
        <v>0</v>
      </c>
    </row>
    <row r="31" ht="19.5" customHeight="1" spans="1:10">
      <c r="A31" s="218" t="s">
        <v>220</v>
      </c>
      <c r="B31" s="218"/>
      <c r="C31" s="218"/>
      <c r="D31" s="218" t="s">
        <v>221</v>
      </c>
      <c r="E31" s="219">
        <v>30.7</v>
      </c>
      <c r="F31" s="219">
        <v>0</v>
      </c>
      <c r="G31" s="219">
        <v>30.7</v>
      </c>
      <c r="H31" s="219">
        <v>0</v>
      </c>
      <c r="I31" s="219">
        <v>0</v>
      </c>
      <c r="J31" s="219">
        <v>0</v>
      </c>
    </row>
    <row r="32" ht="19.5" customHeight="1" spans="1:10">
      <c r="A32" s="218" t="s">
        <v>222</v>
      </c>
      <c r="B32" s="218"/>
      <c r="C32" s="218"/>
      <c r="D32" s="218" t="s">
        <v>223</v>
      </c>
      <c r="E32" s="219">
        <v>347.39</v>
      </c>
      <c r="F32" s="219">
        <v>0</v>
      </c>
      <c r="G32" s="219">
        <v>347.39</v>
      </c>
      <c r="H32" s="219">
        <v>0</v>
      </c>
      <c r="I32" s="219">
        <v>0</v>
      </c>
      <c r="J32" s="219">
        <v>0</v>
      </c>
    </row>
    <row r="33" ht="19.5" customHeight="1" spans="1:10">
      <c r="A33" s="218" t="s">
        <v>224</v>
      </c>
      <c r="B33" s="218"/>
      <c r="C33" s="218"/>
      <c r="D33" s="218" t="s">
        <v>225</v>
      </c>
      <c r="E33" s="219">
        <v>16.2</v>
      </c>
      <c r="F33" s="219">
        <v>0</v>
      </c>
      <c r="G33" s="219">
        <v>16.2</v>
      </c>
      <c r="H33" s="219">
        <v>0</v>
      </c>
      <c r="I33" s="219">
        <v>0</v>
      </c>
      <c r="J33" s="219">
        <v>0</v>
      </c>
    </row>
    <row r="34" ht="19.5" customHeight="1" spans="1:10">
      <c r="A34" s="218" t="s">
        <v>226</v>
      </c>
      <c r="B34" s="218"/>
      <c r="C34" s="218"/>
      <c r="D34" s="218" t="s">
        <v>227</v>
      </c>
      <c r="E34" s="219">
        <v>16.2</v>
      </c>
      <c r="F34" s="219">
        <v>0</v>
      </c>
      <c r="G34" s="219">
        <v>16.2</v>
      </c>
      <c r="H34" s="219">
        <v>0</v>
      </c>
      <c r="I34" s="219">
        <v>0</v>
      </c>
      <c r="J34" s="219">
        <v>0</v>
      </c>
    </row>
    <row r="35" ht="19.5" customHeight="1" spans="1:10">
      <c r="A35" s="218" t="s">
        <v>228</v>
      </c>
      <c r="B35" s="218"/>
      <c r="C35" s="218"/>
      <c r="D35" s="218" t="s">
        <v>227</v>
      </c>
      <c r="E35" s="219">
        <v>16.2</v>
      </c>
      <c r="F35" s="219">
        <v>0</v>
      </c>
      <c r="G35" s="219">
        <v>16.2</v>
      </c>
      <c r="H35" s="219">
        <v>0</v>
      </c>
      <c r="I35" s="219">
        <v>0</v>
      </c>
      <c r="J35" s="219">
        <v>0</v>
      </c>
    </row>
    <row r="36" ht="19.5" customHeight="1" spans="1:10">
      <c r="A36" s="218" t="s">
        <v>229</v>
      </c>
      <c r="B36" s="218"/>
      <c r="C36" s="218"/>
      <c r="D36" s="218" t="s">
        <v>230</v>
      </c>
      <c r="E36" s="219">
        <v>10</v>
      </c>
      <c r="F36" s="219">
        <v>0</v>
      </c>
      <c r="G36" s="219">
        <v>10</v>
      </c>
      <c r="H36" s="219">
        <v>0</v>
      </c>
      <c r="I36" s="219">
        <v>0</v>
      </c>
      <c r="J36" s="219">
        <v>0</v>
      </c>
    </row>
    <row r="37" ht="19.5" customHeight="1" spans="1:10">
      <c r="A37" s="218" t="s">
        <v>231</v>
      </c>
      <c r="B37" s="218"/>
      <c r="C37" s="218"/>
      <c r="D37" s="218" t="s">
        <v>232</v>
      </c>
      <c r="E37" s="219">
        <v>10</v>
      </c>
      <c r="F37" s="219">
        <v>0</v>
      </c>
      <c r="G37" s="219">
        <v>10</v>
      </c>
      <c r="H37" s="219">
        <v>0</v>
      </c>
      <c r="I37" s="219">
        <v>0</v>
      </c>
      <c r="J37" s="219">
        <v>0</v>
      </c>
    </row>
    <row r="38" ht="19.5" customHeight="1" spans="1:10">
      <c r="A38" s="218" t="s">
        <v>233</v>
      </c>
      <c r="B38" s="218"/>
      <c r="C38" s="218"/>
      <c r="D38" s="218" t="s">
        <v>234</v>
      </c>
      <c r="E38" s="219">
        <v>10</v>
      </c>
      <c r="F38" s="219">
        <v>0</v>
      </c>
      <c r="G38" s="219">
        <v>10</v>
      </c>
      <c r="H38" s="219">
        <v>0</v>
      </c>
      <c r="I38" s="219">
        <v>0</v>
      </c>
      <c r="J38" s="219">
        <v>0</v>
      </c>
    </row>
    <row r="39" ht="19.5" customHeight="1" spans="1:10">
      <c r="A39" s="218" t="s">
        <v>235</v>
      </c>
      <c r="B39" s="218"/>
      <c r="C39" s="218"/>
      <c r="D39" s="218" t="s">
        <v>236</v>
      </c>
      <c r="E39" s="219">
        <v>27.01</v>
      </c>
      <c r="F39" s="219">
        <v>26.81</v>
      </c>
      <c r="G39" s="219">
        <v>0.2</v>
      </c>
      <c r="H39" s="219">
        <v>0</v>
      </c>
      <c r="I39" s="219">
        <v>0</v>
      </c>
      <c r="J39" s="219">
        <v>0</v>
      </c>
    </row>
    <row r="40" ht="19.5" customHeight="1" spans="1:10">
      <c r="A40" s="218" t="s">
        <v>237</v>
      </c>
      <c r="B40" s="218"/>
      <c r="C40" s="218"/>
      <c r="D40" s="218" t="s">
        <v>238</v>
      </c>
      <c r="E40" s="219">
        <v>26.81</v>
      </c>
      <c r="F40" s="219">
        <v>26.81</v>
      </c>
      <c r="G40" s="219">
        <v>0</v>
      </c>
      <c r="H40" s="219">
        <v>0</v>
      </c>
      <c r="I40" s="219">
        <v>0</v>
      </c>
      <c r="J40" s="219">
        <v>0</v>
      </c>
    </row>
    <row r="41" ht="19.5" customHeight="1" spans="1:10">
      <c r="A41" s="218" t="s">
        <v>239</v>
      </c>
      <c r="B41" s="218"/>
      <c r="C41" s="218"/>
      <c r="D41" s="218" t="s">
        <v>240</v>
      </c>
      <c r="E41" s="219">
        <v>26.81</v>
      </c>
      <c r="F41" s="219">
        <v>26.81</v>
      </c>
      <c r="G41" s="219">
        <v>0</v>
      </c>
      <c r="H41" s="219">
        <v>0</v>
      </c>
      <c r="I41" s="219">
        <v>0</v>
      </c>
      <c r="J41" s="219">
        <v>0</v>
      </c>
    </row>
    <row r="42" ht="19.5" customHeight="1" spans="1:10">
      <c r="A42" s="218" t="s">
        <v>241</v>
      </c>
      <c r="B42" s="218"/>
      <c r="C42" s="218"/>
      <c r="D42" s="218" t="s">
        <v>242</v>
      </c>
      <c r="E42" s="219">
        <v>0.2</v>
      </c>
      <c r="F42" s="219">
        <v>0</v>
      </c>
      <c r="G42" s="219">
        <v>0.2</v>
      </c>
      <c r="H42" s="219">
        <v>0</v>
      </c>
      <c r="I42" s="219">
        <v>0</v>
      </c>
      <c r="J42" s="219">
        <v>0</v>
      </c>
    </row>
    <row r="43" ht="19.5" customHeight="1" spans="1:10">
      <c r="A43" s="218" t="s">
        <v>243</v>
      </c>
      <c r="B43" s="218"/>
      <c r="C43" s="218"/>
      <c r="D43" s="218" t="s">
        <v>242</v>
      </c>
      <c r="E43" s="219">
        <v>0.2</v>
      </c>
      <c r="F43" s="219">
        <v>0</v>
      </c>
      <c r="G43" s="219">
        <v>0.2</v>
      </c>
      <c r="H43" s="219">
        <v>0</v>
      </c>
      <c r="I43" s="219">
        <v>0</v>
      </c>
      <c r="J43" s="219">
        <v>0</v>
      </c>
    </row>
    <row r="44" ht="19.5" customHeight="1" spans="1:10">
      <c r="A44" s="218" t="s">
        <v>244</v>
      </c>
      <c r="B44" s="218"/>
      <c r="C44" s="218"/>
      <c r="D44" s="218" t="s">
        <v>245</v>
      </c>
      <c r="E44" s="219">
        <v>1917.55</v>
      </c>
      <c r="F44" s="219">
        <v>116.93</v>
      </c>
      <c r="G44" s="219">
        <v>1800.63</v>
      </c>
      <c r="H44" s="219">
        <v>0</v>
      </c>
      <c r="I44" s="219">
        <v>0</v>
      </c>
      <c r="J44" s="219">
        <v>0</v>
      </c>
    </row>
    <row r="45" ht="19.5" customHeight="1" spans="1:10">
      <c r="A45" s="218" t="s">
        <v>246</v>
      </c>
      <c r="B45" s="218"/>
      <c r="C45" s="218"/>
      <c r="D45" s="218" t="s">
        <v>247</v>
      </c>
      <c r="E45" s="219">
        <v>20.7</v>
      </c>
      <c r="F45" s="219">
        <v>20.7</v>
      </c>
      <c r="G45" s="219">
        <v>0</v>
      </c>
      <c r="H45" s="219">
        <v>0</v>
      </c>
      <c r="I45" s="219">
        <v>0</v>
      </c>
      <c r="J45" s="219">
        <v>0</v>
      </c>
    </row>
    <row r="46" ht="19.5" customHeight="1" spans="1:10">
      <c r="A46" s="218" t="s">
        <v>248</v>
      </c>
      <c r="B46" s="218"/>
      <c r="C46" s="218"/>
      <c r="D46" s="218" t="s">
        <v>199</v>
      </c>
      <c r="E46" s="219">
        <v>20.7</v>
      </c>
      <c r="F46" s="219">
        <v>20.7</v>
      </c>
      <c r="G46" s="219">
        <v>0</v>
      </c>
      <c r="H46" s="219">
        <v>0</v>
      </c>
      <c r="I46" s="219">
        <v>0</v>
      </c>
      <c r="J46" s="219">
        <v>0</v>
      </c>
    </row>
    <row r="47" ht="19.5" customHeight="1" spans="1:10">
      <c r="A47" s="218" t="s">
        <v>249</v>
      </c>
      <c r="B47" s="218"/>
      <c r="C47" s="218"/>
      <c r="D47" s="218" t="s">
        <v>250</v>
      </c>
      <c r="E47" s="219">
        <v>1798.2</v>
      </c>
      <c r="F47" s="219">
        <v>1.5</v>
      </c>
      <c r="G47" s="219">
        <v>1796.7</v>
      </c>
      <c r="H47" s="219">
        <v>0</v>
      </c>
      <c r="I47" s="219">
        <v>0</v>
      </c>
      <c r="J47" s="219">
        <v>0</v>
      </c>
    </row>
    <row r="48" ht="19.5" customHeight="1" spans="1:10">
      <c r="A48" s="218" t="s">
        <v>251</v>
      </c>
      <c r="B48" s="218"/>
      <c r="C48" s="218"/>
      <c r="D48" s="218" t="s">
        <v>188</v>
      </c>
      <c r="E48" s="219">
        <v>1.5</v>
      </c>
      <c r="F48" s="219">
        <v>1.5</v>
      </c>
      <c r="G48" s="219">
        <v>0</v>
      </c>
      <c r="H48" s="219">
        <v>0</v>
      </c>
      <c r="I48" s="219">
        <v>0</v>
      </c>
      <c r="J48" s="219">
        <v>0</v>
      </c>
    </row>
    <row r="49" ht="19.5" customHeight="1" spans="1:10">
      <c r="A49" s="218" t="s">
        <v>252</v>
      </c>
      <c r="B49" s="218"/>
      <c r="C49" s="218"/>
      <c r="D49" s="218" t="s">
        <v>253</v>
      </c>
      <c r="E49" s="219">
        <v>1796.7</v>
      </c>
      <c r="F49" s="219">
        <v>0</v>
      </c>
      <c r="G49" s="219">
        <v>1796.7</v>
      </c>
      <c r="H49" s="219">
        <v>0</v>
      </c>
      <c r="I49" s="219">
        <v>0</v>
      </c>
      <c r="J49" s="219">
        <v>0</v>
      </c>
    </row>
    <row r="50" ht="19.5" customHeight="1" spans="1:10">
      <c r="A50" s="218" t="s">
        <v>254</v>
      </c>
      <c r="B50" s="218"/>
      <c r="C50" s="218"/>
      <c r="D50" s="218" t="s">
        <v>255</v>
      </c>
      <c r="E50" s="219">
        <v>83.4</v>
      </c>
      <c r="F50" s="219">
        <v>83.4</v>
      </c>
      <c r="G50" s="219">
        <v>0</v>
      </c>
      <c r="H50" s="219">
        <v>0</v>
      </c>
      <c r="I50" s="219">
        <v>0</v>
      </c>
      <c r="J50" s="219">
        <v>0</v>
      </c>
    </row>
    <row r="51" ht="19.5" customHeight="1" spans="1:10">
      <c r="A51" s="218" t="s">
        <v>256</v>
      </c>
      <c r="B51" s="218"/>
      <c r="C51" s="218"/>
      <c r="D51" s="218" t="s">
        <v>257</v>
      </c>
      <c r="E51" s="219">
        <v>8.45</v>
      </c>
      <c r="F51" s="219">
        <v>8.45</v>
      </c>
      <c r="G51" s="219">
        <v>0</v>
      </c>
      <c r="H51" s="219">
        <v>0</v>
      </c>
      <c r="I51" s="219">
        <v>0</v>
      </c>
      <c r="J51" s="219">
        <v>0</v>
      </c>
    </row>
    <row r="52" ht="19.5" customHeight="1" spans="1:10">
      <c r="A52" s="218" t="s">
        <v>258</v>
      </c>
      <c r="B52" s="218"/>
      <c r="C52" s="218"/>
      <c r="D52" s="218" t="s">
        <v>259</v>
      </c>
      <c r="E52" s="219">
        <v>2.11</v>
      </c>
      <c r="F52" s="219">
        <v>2.11</v>
      </c>
      <c r="G52" s="219">
        <v>0</v>
      </c>
      <c r="H52" s="219">
        <v>0</v>
      </c>
      <c r="I52" s="219">
        <v>0</v>
      </c>
      <c r="J52" s="219">
        <v>0</v>
      </c>
    </row>
    <row r="53" ht="19.5" customHeight="1" spans="1:10">
      <c r="A53" s="218" t="s">
        <v>260</v>
      </c>
      <c r="B53" s="218"/>
      <c r="C53" s="218"/>
      <c r="D53" s="218" t="s">
        <v>261</v>
      </c>
      <c r="E53" s="219">
        <v>72.84</v>
      </c>
      <c r="F53" s="219">
        <v>72.84</v>
      </c>
      <c r="G53" s="219">
        <v>0</v>
      </c>
      <c r="H53" s="219">
        <v>0</v>
      </c>
      <c r="I53" s="219">
        <v>0</v>
      </c>
      <c r="J53" s="219">
        <v>0</v>
      </c>
    </row>
    <row r="54" ht="19.5" customHeight="1" spans="1:10">
      <c r="A54" s="218" t="s">
        <v>262</v>
      </c>
      <c r="B54" s="218"/>
      <c r="C54" s="218"/>
      <c r="D54" s="218" t="s">
        <v>263</v>
      </c>
      <c r="E54" s="219">
        <v>1.6</v>
      </c>
      <c r="F54" s="219">
        <v>0</v>
      </c>
      <c r="G54" s="219">
        <v>1.6</v>
      </c>
      <c r="H54" s="219">
        <v>0</v>
      </c>
      <c r="I54" s="219">
        <v>0</v>
      </c>
      <c r="J54" s="219">
        <v>0</v>
      </c>
    </row>
    <row r="55" ht="19.5" customHeight="1" spans="1:10">
      <c r="A55" s="218" t="s">
        <v>264</v>
      </c>
      <c r="B55" s="218"/>
      <c r="C55" s="218"/>
      <c r="D55" s="218" t="s">
        <v>265</v>
      </c>
      <c r="E55" s="219">
        <v>1.6</v>
      </c>
      <c r="F55" s="219">
        <v>0</v>
      </c>
      <c r="G55" s="219">
        <v>1.6</v>
      </c>
      <c r="H55" s="219">
        <v>0</v>
      </c>
      <c r="I55" s="219">
        <v>0</v>
      </c>
      <c r="J55" s="219">
        <v>0</v>
      </c>
    </row>
    <row r="56" ht="19.5" customHeight="1" spans="1:10">
      <c r="A56" s="218" t="s">
        <v>266</v>
      </c>
      <c r="B56" s="218"/>
      <c r="C56" s="218"/>
      <c r="D56" s="218" t="s">
        <v>267</v>
      </c>
      <c r="E56" s="219">
        <v>11.32</v>
      </c>
      <c r="F56" s="219">
        <v>11.32</v>
      </c>
      <c r="G56" s="219">
        <v>0</v>
      </c>
      <c r="H56" s="219">
        <v>0</v>
      </c>
      <c r="I56" s="219">
        <v>0</v>
      </c>
      <c r="J56" s="219">
        <v>0</v>
      </c>
    </row>
    <row r="57" ht="19.5" customHeight="1" spans="1:10">
      <c r="A57" s="218" t="s">
        <v>268</v>
      </c>
      <c r="B57" s="218"/>
      <c r="C57" s="218"/>
      <c r="D57" s="218" t="s">
        <v>269</v>
      </c>
      <c r="E57" s="219">
        <v>11.32</v>
      </c>
      <c r="F57" s="219">
        <v>11.32</v>
      </c>
      <c r="G57" s="219">
        <v>0</v>
      </c>
      <c r="H57" s="219">
        <v>0</v>
      </c>
      <c r="I57" s="219">
        <v>0</v>
      </c>
      <c r="J57" s="219">
        <v>0</v>
      </c>
    </row>
    <row r="58" ht="19.5" customHeight="1" spans="1:10">
      <c r="A58" s="218" t="s">
        <v>270</v>
      </c>
      <c r="B58" s="218"/>
      <c r="C58" s="218"/>
      <c r="D58" s="218" t="s">
        <v>271</v>
      </c>
      <c r="E58" s="219">
        <v>1.6</v>
      </c>
      <c r="F58" s="219">
        <v>0</v>
      </c>
      <c r="G58" s="219">
        <v>1.6</v>
      </c>
      <c r="H58" s="219">
        <v>0</v>
      </c>
      <c r="I58" s="219">
        <v>0</v>
      </c>
      <c r="J58" s="219">
        <v>0</v>
      </c>
    </row>
    <row r="59" ht="19.5" customHeight="1" spans="1:10">
      <c r="A59" s="218" t="s">
        <v>272</v>
      </c>
      <c r="B59" s="218"/>
      <c r="C59" s="218"/>
      <c r="D59" s="218" t="s">
        <v>273</v>
      </c>
      <c r="E59" s="219">
        <v>1.6</v>
      </c>
      <c r="F59" s="219">
        <v>0</v>
      </c>
      <c r="G59" s="219">
        <v>1.6</v>
      </c>
      <c r="H59" s="219">
        <v>0</v>
      </c>
      <c r="I59" s="219">
        <v>0</v>
      </c>
      <c r="J59" s="219">
        <v>0</v>
      </c>
    </row>
    <row r="60" ht="19.5" customHeight="1" spans="1:10">
      <c r="A60" s="218" t="s">
        <v>274</v>
      </c>
      <c r="B60" s="218"/>
      <c r="C60" s="218"/>
      <c r="D60" s="218" t="s">
        <v>275</v>
      </c>
      <c r="E60" s="219">
        <v>0.73</v>
      </c>
      <c r="F60" s="219">
        <v>0</v>
      </c>
      <c r="G60" s="219">
        <v>0.73</v>
      </c>
      <c r="H60" s="219">
        <v>0</v>
      </c>
      <c r="I60" s="219">
        <v>0</v>
      </c>
      <c r="J60" s="219">
        <v>0</v>
      </c>
    </row>
    <row r="61" ht="19.5" customHeight="1" spans="1:10">
      <c r="A61" s="218" t="s">
        <v>276</v>
      </c>
      <c r="B61" s="218"/>
      <c r="C61" s="218"/>
      <c r="D61" s="218" t="s">
        <v>277</v>
      </c>
      <c r="E61" s="219">
        <v>0.73</v>
      </c>
      <c r="F61" s="219">
        <v>0</v>
      </c>
      <c r="G61" s="219">
        <v>0.73</v>
      </c>
      <c r="H61" s="219">
        <v>0</v>
      </c>
      <c r="I61" s="219">
        <v>0</v>
      </c>
      <c r="J61" s="219">
        <v>0</v>
      </c>
    </row>
    <row r="62" ht="19.5" customHeight="1" spans="1:10">
      <c r="A62" s="218" t="s">
        <v>278</v>
      </c>
      <c r="B62" s="218"/>
      <c r="C62" s="218"/>
      <c r="D62" s="218" t="s">
        <v>279</v>
      </c>
      <c r="E62" s="219">
        <v>36.01</v>
      </c>
      <c r="F62" s="219">
        <v>31.85</v>
      </c>
      <c r="G62" s="219">
        <v>4.16</v>
      </c>
      <c r="H62" s="219">
        <v>0</v>
      </c>
      <c r="I62" s="219">
        <v>0</v>
      </c>
      <c r="J62" s="219">
        <v>0</v>
      </c>
    </row>
    <row r="63" ht="19.5" customHeight="1" spans="1:10">
      <c r="A63" s="218" t="s">
        <v>280</v>
      </c>
      <c r="B63" s="218"/>
      <c r="C63" s="218"/>
      <c r="D63" s="218" t="s">
        <v>281</v>
      </c>
      <c r="E63" s="219">
        <v>4.16</v>
      </c>
      <c r="F63" s="219">
        <v>0</v>
      </c>
      <c r="G63" s="219">
        <v>4.16</v>
      </c>
      <c r="H63" s="219">
        <v>0</v>
      </c>
      <c r="I63" s="219">
        <v>0</v>
      </c>
      <c r="J63" s="219">
        <v>0</v>
      </c>
    </row>
    <row r="64" ht="19.5" customHeight="1" spans="1:10">
      <c r="A64" s="218" t="s">
        <v>282</v>
      </c>
      <c r="B64" s="218"/>
      <c r="C64" s="218"/>
      <c r="D64" s="218" t="s">
        <v>283</v>
      </c>
      <c r="E64" s="219">
        <v>4.14</v>
      </c>
      <c r="F64" s="219">
        <v>0</v>
      </c>
      <c r="G64" s="219">
        <v>4.14</v>
      </c>
      <c r="H64" s="219">
        <v>0</v>
      </c>
      <c r="I64" s="219">
        <v>0</v>
      </c>
      <c r="J64" s="219">
        <v>0</v>
      </c>
    </row>
    <row r="65" ht="19.5" customHeight="1" spans="1:10">
      <c r="A65" s="218" t="s">
        <v>284</v>
      </c>
      <c r="B65" s="218"/>
      <c r="C65" s="218"/>
      <c r="D65" s="218" t="s">
        <v>285</v>
      </c>
      <c r="E65" s="219">
        <v>0.02</v>
      </c>
      <c r="F65" s="219">
        <v>0</v>
      </c>
      <c r="G65" s="219">
        <v>0.02</v>
      </c>
      <c r="H65" s="219">
        <v>0</v>
      </c>
      <c r="I65" s="219">
        <v>0</v>
      </c>
      <c r="J65" s="219">
        <v>0</v>
      </c>
    </row>
    <row r="66" ht="19.5" customHeight="1" spans="1:10">
      <c r="A66" s="218" t="s">
        <v>286</v>
      </c>
      <c r="B66" s="218"/>
      <c r="C66" s="218"/>
      <c r="D66" s="218" t="s">
        <v>287</v>
      </c>
      <c r="E66" s="219">
        <v>31.85</v>
      </c>
      <c r="F66" s="219">
        <v>31.85</v>
      </c>
      <c r="G66" s="219">
        <v>0</v>
      </c>
      <c r="H66" s="219">
        <v>0</v>
      </c>
      <c r="I66" s="219">
        <v>0</v>
      </c>
      <c r="J66" s="219">
        <v>0</v>
      </c>
    </row>
    <row r="67" ht="19.5" customHeight="1" spans="1:10">
      <c r="A67" s="218" t="s">
        <v>288</v>
      </c>
      <c r="B67" s="218"/>
      <c r="C67" s="218"/>
      <c r="D67" s="218" t="s">
        <v>289</v>
      </c>
      <c r="E67" s="219">
        <v>13.53</v>
      </c>
      <c r="F67" s="219">
        <v>13.53</v>
      </c>
      <c r="G67" s="219">
        <v>0</v>
      </c>
      <c r="H67" s="219">
        <v>0</v>
      </c>
      <c r="I67" s="219">
        <v>0</v>
      </c>
      <c r="J67" s="219">
        <v>0</v>
      </c>
    </row>
    <row r="68" ht="19.5" customHeight="1" spans="1:10">
      <c r="A68" s="218" t="s">
        <v>290</v>
      </c>
      <c r="B68" s="218"/>
      <c r="C68" s="218"/>
      <c r="D68" s="218" t="s">
        <v>291</v>
      </c>
      <c r="E68" s="219">
        <v>16.16</v>
      </c>
      <c r="F68" s="219">
        <v>16.16</v>
      </c>
      <c r="G68" s="219">
        <v>0</v>
      </c>
      <c r="H68" s="219">
        <v>0</v>
      </c>
      <c r="I68" s="219">
        <v>0</v>
      </c>
      <c r="J68" s="219">
        <v>0</v>
      </c>
    </row>
    <row r="69" ht="19.5" customHeight="1" spans="1:10">
      <c r="A69" s="218" t="s">
        <v>292</v>
      </c>
      <c r="B69" s="218"/>
      <c r="C69" s="218"/>
      <c r="D69" s="218" t="s">
        <v>293</v>
      </c>
      <c r="E69" s="219">
        <v>2.17</v>
      </c>
      <c r="F69" s="219">
        <v>2.17</v>
      </c>
      <c r="G69" s="219">
        <v>0</v>
      </c>
      <c r="H69" s="219">
        <v>0</v>
      </c>
      <c r="I69" s="219">
        <v>0</v>
      </c>
      <c r="J69" s="219">
        <v>0</v>
      </c>
    </row>
    <row r="70" ht="19.5" customHeight="1" spans="1:10">
      <c r="A70" s="218" t="s">
        <v>294</v>
      </c>
      <c r="B70" s="218"/>
      <c r="C70" s="218"/>
      <c r="D70" s="218" t="s">
        <v>295</v>
      </c>
      <c r="E70" s="219">
        <v>1533.15</v>
      </c>
      <c r="F70" s="219">
        <v>509.98</v>
      </c>
      <c r="G70" s="219">
        <v>1023.17</v>
      </c>
      <c r="H70" s="219">
        <v>0</v>
      </c>
      <c r="I70" s="219">
        <v>0</v>
      </c>
      <c r="J70" s="219">
        <v>0</v>
      </c>
    </row>
    <row r="71" ht="19.5" customHeight="1" spans="1:10">
      <c r="A71" s="218" t="s">
        <v>296</v>
      </c>
      <c r="B71" s="218"/>
      <c r="C71" s="218"/>
      <c r="D71" s="218" t="s">
        <v>297</v>
      </c>
      <c r="E71" s="219">
        <v>163.9</v>
      </c>
      <c r="F71" s="219">
        <v>154.9</v>
      </c>
      <c r="G71" s="219">
        <v>9</v>
      </c>
      <c r="H71" s="219">
        <v>0</v>
      </c>
      <c r="I71" s="219">
        <v>0</v>
      </c>
      <c r="J71" s="219">
        <v>0</v>
      </c>
    </row>
    <row r="72" ht="19.5" customHeight="1" spans="1:10">
      <c r="A72" s="218" t="s">
        <v>298</v>
      </c>
      <c r="B72" s="218"/>
      <c r="C72" s="218"/>
      <c r="D72" s="218" t="s">
        <v>199</v>
      </c>
      <c r="E72" s="219">
        <v>154.9</v>
      </c>
      <c r="F72" s="219">
        <v>154.9</v>
      </c>
      <c r="G72" s="219">
        <v>0</v>
      </c>
      <c r="H72" s="219">
        <v>0</v>
      </c>
      <c r="I72" s="219">
        <v>0</v>
      </c>
      <c r="J72" s="219">
        <v>0</v>
      </c>
    </row>
    <row r="73" ht="19.5" customHeight="1" spans="1:10">
      <c r="A73" s="218" t="s">
        <v>299</v>
      </c>
      <c r="B73" s="218"/>
      <c r="C73" s="218"/>
      <c r="D73" s="218" t="s">
        <v>300</v>
      </c>
      <c r="E73" s="219">
        <v>9</v>
      </c>
      <c r="F73" s="219">
        <v>0</v>
      </c>
      <c r="G73" s="219">
        <v>9</v>
      </c>
      <c r="H73" s="219">
        <v>0</v>
      </c>
      <c r="I73" s="219">
        <v>0</v>
      </c>
      <c r="J73" s="219">
        <v>0</v>
      </c>
    </row>
    <row r="74" ht="19.5" customHeight="1" spans="1:10">
      <c r="A74" s="218" t="s">
        <v>301</v>
      </c>
      <c r="B74" s="218"/>
      <c r="C74" s="218"/>
      <c r="D74" s="218" t="s">
        <v>302</v>
      </c>
      <c r="E74" s="219">
        <v>76.16</v>
      </c>
      <c r="F74" s="219">
        <v>76.16</v>
      </c>
      <c r="G74" s="219">
        <v>0</v>
      </c>
      <c r="H74" s="219">
        <v>0</v>
      </c>
      <c r="I74" s="219">
        <v>0</v>
      </c>
      <c r="J74" s="219">
        <v>0</v>
      </c>
    </row>
    <row r="75" ht="19.5" customHeight="1" spans="1:10">
      <c r="A75" s="218" t="s">
        <v>303</v>
      </c>
      <c r="B75" s="218"/>
      <c r="C75" s="218"/>
      <c r="D75" s="218" t="s">
        <v>304</v>
      </c>
      <c r="E75" s="219">
        <v>76.16</v>
      </c>
      <c r="F75" s="219">
        <v>76.16</v>
      </c>
      <c r="G75" s="219">
        <v>0</v>
      </c>
      <c r="H75" s="219">
        <v>0</v>
      </c>
      <c r="I75" s="219">
        <v>0</v>
      </c>
      <c r="J75" s="219">
        <v>0</v>
      </c>
    </row>
    <row r="76" ht="19.5" customHeight="1" spans="1:10">
      <c r="A76" s="218" t="s">
        <v>305</v>
      </c>
      <c r="B76" s="218"/>
      <c r="C76" s="218"/>
      <c r="D76" s="218" t="s">
        <v>306</v>
      </c>
      <c r="E76" s="219">
        <v>1.88</v>
      </c>
      <c r="F76" s="219">
        <v>0</v>
      </c>
      <c r="G76" s="219">
        <v>1.88</v>
      </c>
      <c r="H76" s="219">
        <v>0</v>
      </c>
      <c r="I76" s="219">
        <v>0</v>
      </c>
      <c r="J76" s="219">
        <v>0</v>
      </c>
    </row>
    <row r="77" ht="19.5" customHeight="1" spans="1:10">
      <c r="A77" s="218" t="s">
        <v>307</v>
      </c>
      <c r="B77" s="218"/>
      <c r="C77" s="218"/>
      <c r="D77" s="218" t="s">
        <v>308</v>
      </c>
      <c r="E77" s="219">
        <v>1.88</v>
      </c>
      <c r="F77" s="219">
        <v>0</v>
      </c>
      <c r="G77" s="219">
        <v>1.88</v>
      </c>
      <c r="H77" s="219">
        <v>0</v>
      </c>
      <c r="I77" s="219">
        <v>0</v>
      </c>
      <c r="J77" s="219">
        <v>0</v>
      </c>
    </row>
    <row r="78" ht="19.5" customHeight="1" spans="1:10">
      <c r="A78" s="218" t="s">
        <v>309</v>
      </c>
      <c r="B78" s="218"/>
      <c r="C78" s="218"/>
      <c r="D78" s="218" t="s">
        <v>310</v>
      </c>
      <c r="E78" s="219">
        <v>825.39</v>
      </c>
      <c r="F78" s="219">
        <v>0</v>
      </c>
      <c r="G78" s="219">
        <v>825.39</v>
      </c>
      <c r="H78" s="219">
        <v>0</v>
      </c>
      <c r="I78" s="219">
        <v>0</v>
      </c>
      <c r="J78" s="219">
        <v>0</v>
      </c>
    </row>
    <row r="79" ht="19.5" customHeight="1" spans="1:10">
      <c r="A79" s="218" t="s">
        <v>311</v>
      </c>
      <c r="B79" s="218"/>
      <c r="C79" s="218"/>
      <c r="D79" s="218" t="s">
        <v>312</v>
      </c>
      <c r="E79" s="219">
        <v>10</v>
      </c>
      <c r="F79" s="219">
        <v>0</v>
      </c>
      <c r="G79" s="219">
        <v>10</v>
      </c>
      <c r="H79" s="219">
        <v>0</v>
      </c>
      <c r="I79" s="219">
        <v>0</v>
      </c>
      <c r="J79" s="219">
        <v>0</v>
      </c>
    </row>
    <row r="80" ht="19.5" customHeight="1" spans="1:10">
      <c r="A80" s="218" t="s">
        <v>313</v>
      </c>
      <c r="B80" s="218"/>
      <c r="C80" s="218"/>
      <c r="D80" s="218" t="s">
        <v>314</v>
      </c>
      <c r="E80" s="219">
        <v>807.39</v>
      </c>
      <c r="F80" s="219">
        <v>0</v>
      </c>
      <c r="G80" s="219">
        <v>807.39</v>
      </c>
      <c r="H80" s="219">
        <v>0</v>
      </c>
      <c r="I80" s="219">
        <v>0</v>
      </c>
      <c r="J80" s="219">
        <v>0</v>
      </c>
    </row>
    <row r="81" ht="19.5" customHeight="1" spans="1:10">
      <c r="A81" s="218" t="s">
        <v>315</v>
      </c>
      <c r="B81" s="218"/>
      <c r="C81" s="218"/>
      <c r="D81" s="218" t="s">
        <v>316</v>
      </c>
      <c r="E81" s="219">
        <v>8</v>
      </c>
      <c r="F81" s="219">
        <v>0</v>
      </c>
      <c r="G81" s="219">
        <v>8</v>
      </c>
      <c r="H81" s="219">
        <v>0</v>
      </c>
      <c r="I81" s="219">
        <v>0</v>
      </c>
      <c r="J81" s="219">
        <v>0</v>
      </c>
    </row>
    <row r="82" ht="19.5" customHeight="1" spans="1:10">
      <c r="A82" s="218" t="s">
        <v>317</v>
      </c>
      <c r="B82" s="218"/>
      <c r="C82" s="218"/>
      <c r="D82" s="218" t="s">
        <v>318</v>
      </c>
      <c r="E82" s="219">
        <v>465.82</v>
      </c>
      <c r="F82" s="219">
        <v>278.92</v>
      </c>
      <c r="G82" s="219">
        <v>186.9</v>
      </c>
      <c r="H82" s="219">
        <v>0</v>
      </c>
      <c r="I82" s="219">
        <v>0</v>
      </c>
      <c r="J82" s="219">
        <v>0</v>
      </c>
    </row>
    <row r="83" ht="19.5" customHeight="1" spans="1:10">
      <c r="A83" s="218" t="s">
        <v>319</v>
      </c>
      <c r="B83" s="218"/>
      <c r="C83" s="218"/>
      <c r="D83" s="218" t="s">
        <v>320</v>
      </c>
      <c r="E83" s="219">
        <v>225.29</v>
      </c>
      <c r="F83" s="219">
        <v>223.13</v>
      </c>
      <c r="G83" s="219">
        <v>2.16</v>
      </c>
      <c r="H83" s="219">
        <v>0</v>
      </c>
      <c r="I83" s="219">
        <v>0</v>
      </c>
      <c r="J83" s="219">
        <v>0</v>
      </c>
    </row>
    <row r="84" ht="19.5" customHeight="1" spans="1:10">
      <c r="A84" s="218" t="s">
        <v>347</v>
      </c>
      <c r="B84" s="218"/>
      <c r="C84" s="218"/>
      <c r="D84" s="218" t="s">
        <v>348</v>
      </c>
      <c r="E84" s="219">
        <v>100</v>
      </c>
      <c r="F84" s="219">
        <v>0</v>
      </c>
      <c r="G84" s="219">
        <v>100</v>
      </c>
      <c r="H84" s="219">
        <v>0</v>
      </c>
      <c r="I84" s="219">
        <v>0</v>
      </c>
      <c r="J84" s="219">
        <v>0</v>
      </c>
    </row>
    <row r="85" ht="19.5" customHeight="1" spans="1:10">
      <c r="A85" s="218" t="s">
        <v>321</v>
      </c>
      <c r="B85" s="218"/>
      <c r="C85" s="218"/>
      <c r="D85" s="218" t="s">
        <v>322</v>
      </c>
      <c r="E85" s="219">
        <v>140.54</v>
      </c>
      <c r="F85" s="219">
        <v>55.8</v>
      </c>
      <c r="G85" s="219">
        <v>84.74</v>
      </c>
      <c r="H85" s="219">
        <v>0</v>
      </c>
      <c r="I85" s="219">
        <v>0</v>
      </c>
      <c r="J85" s="219">
        <v>0</v>
      </c>
    </row>
    <row r="86" ht="19.5" customHeight="1" spans="1:10">
      <c r="A86" s="218" t="s">
        <v>323</v>
      </c>
      <c r="B86" s="218"/>
      <c r="C86" s="218"/>
      <c r="D86" s="218" t="s">
        <v>324</v>
      </c>
      <c r="E86" s="219">
        <v>51.19</v>
      </c>
      <c r="F86" s="219">
        <v>51.19</v>
      </c>
      <c r="G86" s="219">
        <v>0</v>
      </c>
      <c r="H86" s="219">
        <v>0</v>
      </c>
      <c r="I86" s="219">
        <v>0</v>
      </c>
      <c r="J86" s="219">
        <v>0</v>
      </c>
    </row>
    <row r="87" ht="19.5" customHeight="1" spans="1:10">
      <c r="A87" s="218" t="s">
        <v>325</v>
      </c>
      <c r="B87" s="218"/>
      <c r="C87" s="218"/>
      <c r="D87" s="218" t="s">
        <v>326</v>
      </c>
      <c r="E87" s="219">
        <v>51.19</v>
      </c>
      <c r="F87" s="219">
        <v>51.19</v>
      </c>
      <c r="G87" s="219">
        <v>0</v>
      </c>
      <c r="H87" s="219">
        <v>0</v>
      </c>
      <c r="I87" s="219">
        <v>0</v>
      </c>
      <c r="J87" s="219">
        <v>0</v>
      </c>
    </row>
    <row r="88" ht="19.5" customHeight="1" spans="1:10">
      <c r="A88" s="218" t="s">
        <v>327</v>
      </c>
      <c r="B88" s="218"/>
      <c r="C88" s="218"/>
      <c r="D88" s="218" t="s">
        <v>328</v>
      </c>
      <c r="E88" s="219">
        <v>51.19</v>
      </c>
      <c r="F88" s="219">
        <v>51.19</v>
      </c>
      <c r="G88" s="219">
        <v>0</v>
      </c>
      <c r="H88" s="219">
        <v>0</v>
      </c>
      <c r="I88" s="219">
        <v>0</v>
      </c>
      <c r="J88" s="219">
        <v>0</v>
      </c>
    </row>
    <row r="89" ht="19.5" customHeight="1" spans="1:10">
      <c r="A89" s="218" t="s">
        <v>329</v>
      </c>
      <c r="B89" s="218"/>
      <c r="C89" s="218"/>
      <c r="D89" s="218" t="s">
        <v>330</v>
      </c>
      <c r="E89" s="219">
        <v>165.45</v>
      </c>
      <c r="F89" s="219">
        <v>0</v>
      </c>
      <c r="G89" s="219">
        <v>165.45</v>
      </c>
      <c r="H89" s="219">
        <v>0</v>
      </c>
      <c r="I89" s="219">
        <v>0</v>
      </c>
      <c r="J89" s="219">
        <v>0</v>
      </c>
    </row>
    <row r="90" ht="19.5" customHeight="1" spans="1:10">
      <c r="A90" s="218" t="s">
        <v>331</v>
      </c>
      <c r="B90" s="218"/>
      <c r="C90" s="218"/>
      <c r="D90" s="218" t="s">
        <v>332</v>
      </c>
      <c r="E90" s="219">
        <v>68.45</v>
      </c>
      <c r="F90" s="219">
        <v>0</v>
      </c>
      <c r="G90" s="219">
        <v>68.45</v>
      </c>
      <c r="H90" s="219">
        <v>0</v>
      </c>
      <c r="I90" s="219">
        <v>0</v>
      </c>
      <c r="J90" s="219">
        <v>0</v>
      </c>
    </row>
    <row r="91" ht="19.5" customHeight="1" spans="1:10">
      <c r="A91" s="218" t="s">
        <v>333</v>
      </c>
      <c r="B91" s="218"/>
      <c r="C91" s="218"/>
      <c r="D91" s="218" t="s">
        <v>334</v>
      </c>
      <c r="E91" s="219">
        <v>7</v>
      </c>
      <c r="F91" s="219">
        <v>0</v>
      </c>
      <c r="G91" s="219">
        <v>7</v>
      </c>
      <c r="H91" s="219">
        <v>0</v>
      </c>
      <c r="I91" s="219">
        <v>0</v>
      </c>
      <c r="J91" s="219">
        <v>0</v>
      </c>
    </row>
    <row r="92" ht="19.5" customHeight="1" spans="1:10">
      <c r="A92" s="218" t="s">
        <v>335</v>
      </c>
      <c r="B92" s="218"/>
      <c r="C92" s="218"/>
      <c r="D92" s="218" t="s">
        <v>336</v>
      </c>
      <c r="E92" s="219">
        <v>61.45</v>
      </c>
      <c r="F92" s="219">
        <v>0</v>
      </c>
      <c r="G92" s="219">
        <v>61.45</v>
      </c>
      <c r="H92" s="219">
        <v>0</v>
      </c>
      <c r="I92" s="219">
        <v>0</v>
      </c>
      <c r="J92" s="219">
        <v>0</v>
      </c>
    </row>
    <row r="93" ht="19.5" customHeight="1" spans="1:10">
      <c r="A93" s="218" t="s">
        <v>337</v>
      </c>
      <c r="B93" s="218"/>
      <c r="C93" s="218"/>
      <c r="D93" s="218" t="s">
        <v>330</v>
      </c>
      <c r="E93" s="219">
        <v>97</v>
      </c>
      <c r="F93" s="219">
        <v>0</v>
      </c>
      <c r="G93" s="219">
        <v>97</v>
      </c>
      <c r="H93" s="219">
        <v>0</v>
      </c>
      <c r="I93" s="219">
        <v>0</v>
      </c>
      <c r="J93" s="219">
        <v>0</v>
      </c>
    </row>
    <row r="94" ht="19.5" customHeight="1" spans="1:10">
      <c r="A94" s="218" t="s">
        <v>338</v>
      </c>
      <c r="B94" s="218"/>
      <c r="C94" s="218"/>
      <c r="D94" s="218" t="s">
        <v>330</v>
      </c>
      <c r="E94" s="219">
        <v>97</v>
      </c>
      <c r="F94" s="219">
        <v>0</v>
      </c>
      <c r="G94" s="219">
        <v>97</v>
      </c>
      <c r="H94" s="219">
        <v>0</v>
      </c>
      <c r="I94" s="219">
        <v>0</v>
      </c>
      <c r="J94" s="219">
        <v>0</v>
      </c>
    </row>
    <row r="95" ht="19.5" customHeight="1" spans="1:10">
      <c r="A95" s="218" t="s">
        <v>349</v>
      </c>
      <c r="B95" s="218"/>
      <c r="C95" s="218"/>
      <c r="D95" s="218"/>
      <c r="E95" s="218"/>
      <c r="F95" s="218"/>
      <c r="G95" s="218"/>
      <c r="H95" s="218"/>
      <c r="I95" s="218"/>
      <c r="J95" s="218"/>
    </row>
  </sheetData>
  <mergeCells count="98">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1:C81"/>
    <mergeCell ref="A82:C82"/>
    <mergeCell ref="A83:C83"/>
    <mergeCell ref="A84:C84"/>
    <mergeCell ref="A85:C85"/>
    <mergeCell ref="A86:C86"/>
    <mergeCell ref="A87:C87"/>
    <mergeCell ref="A88:C88"/>
    <mergeCell ref="A89:C89"/>
    <mergeCell ref="A90:C90"/>
    <mergeCell ref="A91:C91"/>
    <mergeCell ref="A92:C92"/>
    <mergeCell ref="A93:C93"/>
    <mergeCell ref="A94:C94"/>
    <mergeCell ref="A95:J95"/>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27" spans="4:4">
      <c r="D1" s="222" t="s">
        <v>350</v>
      </c>
    </row>
    <row r="2" ht="14.25" spans="9:9">
      <c r="I2" s="223" t="s">
        <v>351</v>
      </c>
    </row>
    <row r="3" ht="14.25" spans="1:9">
      <c r="A3" s="223" t="s">
        <v>56</v>
      </c>
      <c r="I3" s="223" t="s">
        <v>57</v>
      </c>
    </row>
    <row r="4" ht="19.5" customHeight="1" spans="1:9">
      <c r="A4" s="225" t="s">
        <v>352</v>
      </c>
      <c r="B4" s="225"/>
      <c r="C4" s="225"/>
      <c r="D4" s="225" t="s">
        <v>353</v>
      </c>
      <c r="E4" s="225"/>
      <c r="F4" s="225"/>
      <c r="G4" s="225"/>
      <c r="H4" s="225"/>
      <c r="I4" s="225"/>
    </row>
    <row r="5" ht="19.5" customHeight="1" spans="1:9">
      <c r="A5" s="224" t="s">
        <v>354</v>
      </c>
      <c r="B5" s="224" t="s">
        <v>61</v>
      </c>
      <c r="C5" s="224" t="s">
        <v>355</v>
      </c>
      <c r="D5" s="224" t="s">
        <v>356</v>
      </c>
      <c r="E5" s="224" t="s">
        <v>61</v>
      </c>
      <c r="F5" s="225" t="s">
        <v>182</v>
      </c>
      <c r="G5" s="224" t="s">
        <v>357</v>
      </c>
      <c r="H5" s="224" t="s">
        <v>358</v>
      </c>
      <c r="I5" s="224" t="s">
        <v>359</v>
      </c>
    </row>
    <row r="6" ht="19.5" customHeight="1" spans="1:9">
      <c r="A6" s="224"/>
      <c r="B6" s="224"/>
      <c r="C6" s="224"/>
      <c r="D6" s="224"/>
      <c r="E6" s="224"/>
      <c r="F6" s="225" t="s">
        <v>177</v>
      </c>
      <c r="G6" s="224" t="s">
        <v>357</v>
      </c>
      <c r="H6" s="224"/>
      <c r="I6" s="224"/>
    </row>
    <row r="7" ht="19.5" customHeight="1" spans="1:9">
      <c r="A7" s="225" t="s">
        <v>360</v>
      </c>
      <c r="B7" s="225"/>
      <c r="C7" s="225" t="s">
        <v>65</v>
      </c>
      <c r="D7" s="225" t="s">
        <v>360</v>
      </c>
      <c r="E7" s="225"/>
      <c r="F7" s="225" t="s">
        <v>66</v>
      </c>
      <c r="G7" s="225" t="s">
        <v>74</v>
      </c>
      <c r="H7" s="225" t="s">
        <v>78</v>
      </c>
      <c r="I7" s="225" t="s">
        <v>82</v>
      </c>
    </row>
    <row r="8" ht="19.5" customHeight="1" spans="1:9">
      <c r="A8" s="227" t="s">
        <v>361</v>
      </c>
      <c r="B8" s="225" t="s">
        <v>65</v>
      </c>
      <c r="C8" s="219">
        <v>4227.64</v>
      </c>
      <c r="D8" s="227" t="s">
        <v>68</v>
      </c>
      <c r="E8" s="225" t="s">
        <v>76</v>
      </c>
      <c r="F8" s="219">
        <v>358.44</v>
      </c>
      <c r="G8" s="219">
        <v>358.44</v>
      </c>
      <c r="H8" s="219">
        <v>0</v>
      </c>
      <c r="I8" s="219">
        <v>0</v>
      </c>
    </row>
    <row r="9" ht="19.5" customHeight="1" spans="1:9">
      <c r="A9" s="227" t="s">
        <v>362</v>
      </c>
      <c r="B9" s="225" t="s">
        <v>66</v>
      </c>
      <c r="C9" s="219">
        <v>68.45</v>
      </c>
      <c r="D9" s="227" t="s">
        <v>71</v>
      </c>
      <c r="E9" s="225" t="s">
        <v>80</v>
      </c>
      <c r="F9" s="219">
        <v>0</v>
      </c>
      <c r="G9" s="219">
        <v>0</v>
      </c>
      <c r="H9" s="219">
        <v>0</v>
      </c>
      <c r="I9" s="219">
        <v>0</v>
      </c>
    </row>
    <row r="10" ht="19.5" customHeight="1" spans="1:9">
      <c r="A10" s="227" t="s">
        <v>363</v>
      </c>
      <c r="B10" s="225" t="s">
        <v>74</v>
      </c>
      <c r="C10" s="219">
        <v>0</v>
      </c>
      <c r="D10" s="227" t="s">
        <v>75</v>
      </c>
      <c r="E10" s="225" t="s">
        <v>84</v>
      </c>
      <c r="F10" s="219">
        <v>378.09</v>
      </c>
      <c r="G10" s="219">
        <v>378.09</v>
      </c>
      <c r="H10" s="219">
        <v>0</v>
      </c>
      <c r="I10" s="219">
        <v>0</v>
      </c>
    </row>
    <row r="11" ht="19.5" customHeight="1" spans="1:9">
      <c r="A11" s="227"/>
      <c r="B11" s="225" t="s">
        <v>78</v>
      </c>
      <c r="C11" s="226"/>
      <c r="D11" s="227" t="s">
        <v>79</v>
      </c>
      <c r="E11" s="225" t="s">
        <v>88</v>
      </c>
      <c r="F11" s="219">
        <v>16.2</v>
      </c>
      <c r="G11" s="219">
        <v>16.2</v>
      </c>
      <c r="H11" s="219">
        <v>0</v>
      </c>
      <c r="I11" s="219">
        <v>0</v>
      </c>
    </row>
    <row r="12" ht="19.5" customHeight="1" spans="1:9">
      <c r="A12" s="227"/>
      <c r="B12" s="225" t="s">
        <v>82</v>
      </c>
      <c r="C12" s="226"/>
      <c r="D12" s="227" t="s">
        <v>83</v>
      </c>
      <c r="E12" s="225" t="s">
        <v>92</v>
      </c>
      <c r="F12" s="219">
        <v>0</v>
      </c>
      <c r="G12" s="219">
        <v>0</v>
      </c>
      <c r="H12" s="219">
        <v>0</v>
      </c>
      <c r="I12" s="219">
        <v>0</v>
      </c>
    </row>
    <row r="13" ht="19.5" customHeight="1" spans="1:9">
      <c r="A13" s="227"/>
      <c r="B13" s="225" t="s">
        <v>86</v>
      </c>
      <c r="C13" s="226"/>
      <c r="D13" s="227" t="s">
        <v>87</v>
      </c>
      <c r="E13" s="225" t="s">
        <v>96</v>
      </c>
      <c r="F13" s="219">
        <v>10</v>
      </c>
      <c r="G13" s="219">
        <v>10</v>
      </c>
      <c r="H13" s="219">
        <v>0</v>
      </c>
      <c r="I13" s="219">
        <v>0</v>
      </c>
    </row>
    <row r="14" ht="19.5" customHeight="1" spans="1:9">
      <c r="A14" s="227"/>
      <c r="B14" s="225" t="s">
        <v>90</v>
      </c>
      <c r="C14" s="226"/>
      <c r="D14" s="227" t="s">
        <v>91</v>
      </c>
      <c r="E14" s="225" t="s">
        <v>99</v>
      </c>
      <c r="F14" s="219">
        <v>27.01</v>
      </c>
      <c r="G14" s="219">
        <v>27.01</v>
      </c>
      <c r="H14" s="219">
        <v>0</v>
      </c>
      <c r="I14" s="219">
        <v>0</v>
      </c>
    </row>
    <row r="15" ht="19.5" customHeight="1" spans="1:9">
      <c r="A15" s="227"/>
      <c r="B15" s="225" t="s">
        <v>94</v>
      </c>
      <c r="C15" s="226"/>
      <c r="D15" s="227" t="s">
        <v>95</v>
      </c>
      <c r="E15" s="225" t="s">
        <v>102</v>
      </c>
      <c r="F15" s="219">
        <v>1917.55</v>
      </c>
      <c r="G15" s="219">
        <v>1917.55</v>
      </c>
      <c r="H15" s="219">
        <v>0</v>
      </c>
      <c r="I15" s="219">
        <v>0</v>
      </c>
    </row>
    <row r="16" ht="19.5" customHeight="1" spans="1:9">
      <c r="A16" s="227"/>
      <c r="B16" s="225" t="s">
        <v>97</v>
      </c>
      <c r="C16" s="226"/>
      <c r="D16" s="227" t="s">
        <v>98</v>
      </c>
      <c r="E16" s="225" t="s">
        <v>105</v>
      </c>
      <c r="F16" s="219">
        <v>36.01</v>
      </c>
      <c r="G16" s="219">
        <v>36.01</v>
      </c>
      <c r="H16" s="219">
        <v>0</v>
      </c>
      <c r="I16" s="219">
        <v>0</v>
      </c>
    </row>
    <row r="17" ht="19.5" customHeight="1" spans="1:9">
      <c r="A17" s="227"/>
      <c r="B17" s="225" t="s">
        <v>100</v>
      </c>
      <c r="C17" s="226"/>
      <c r="D17" s="227" t="s">
        <v>101</v>
      </c>
      <c r="E17" s="225" t="s">
        <v>108</v>
      </c>
      <c r="F17" s="219">
        <v>0</v>
      </c>
      <c r="G17" s="219">
        <v>0</v>
      </c>
      <c r="H17" s="219">
        <v>0</v>
      </c>
      <c r="I17" s="219">
        <v>0</v>
      </c>
    </row>
    <row r="18" ht="19.5" customHeight="1" spans="1:9">
      <c r="A18" s="227"/>
      <c r="B18" s="225" t="s">
        <v>103</v>
      </c>
      <c r="C18" s="226"/>
      <c r="D18" s="227" t="s">
        <v>104</v>
      </c>
      <c r="E18" s="225" t="s">
        <v>111</v>
      </c>
      <c r="F18" s="219">
        <v>0</v>
      </c>
      <c r="G18" s="219">
        <v>0</v>
      </c>
      <c r="H18" s="219">
        <v>0</v>
      </c>
      <c r="I18" s="219">
        <v>0</v>
      </c>
    </row>
    <row r="19" ht="19.5" customHeight="1" spans="1:9">
      <c r="A19" s="227"/>
      <c r="B19" s="225" t="s">
        <v>106</v>
      </c>
      <c r="C19" s="226"/>
      <c r="D19" s="227" t="s">
        <v>107</v>
      </c>
      <c r="E19" s="225" t="s">
        <v>114</v>
      </c>
      <c r="F19" s="219">
        <v>1533.15</v>
      </c>
      <c r="G19" s="219">
        <v>1533.15</v>
      </c>
      <c r="H19" s="219">
        <v>0</v>
      </c>
      <c r="I19" s="219">
        <v>0</v>
      </c>
    </row>
    <row r="20" ht="19.5" customHeight="1" spans="1:9">
      <c r="A20" s="227"/>
      <c r="B20" s="225" t="s">
        <v>109</v>
      </c>
      <c r="C20" s="226"/>
      <c r="D20" s="227" t="s">
        <v>110</v>
      </c>
      <c r="E20" s="225" t="s">
        <v>117</v>
      </c>
      <c r="F20" s="219">
        <v>0</v>
      </c>
      <c r="G20" s="219">
        <v>0</v>
      </c>
      <c r="H20" s="219">
        <v>0</v>
      </c>
      <c r="I20" s="219">
        <v>0</v>
      </c>
    </row>
    <row r="21" ht="19.5" customHeight="1" spans="1:9">
      <c r="A21" s="227"/>
      <c r="B21" s="225" t="s">
        <v>112</v>
      </c>
      <c r="C21" s="226"/>
      <c r="D21" s="227" t="s">
        <v>113</v>
      </c>
      <c r="E21" s="225" t="s">
        <v>120</v>
      </c>
      <c r="F21" s="219">
        <v>0</v>
      </c>
      <c r="G21" s="219">
        <v>0</v>
      </c>
      <c r="H21" s="219">
        <v>0</v>
      </c>
      <c r="I21" s="219">
        <v>0</v>
      </c>
    </row>
    <row r="22" ht="19.5" customHeight="1" spans="1:9">
      <c r="A22" s="227"/>
      <c r="B22" s="225" t="s">
        <v>115</v>
      </c>
      <c r="C22" s="226"/>
      <c r="D22" s="227" t="s">
        <v>116</v>
      </c>
      <c r="E22" s="225" t="s">
        <v>123</v>
      </c>
      <c r="F22" s="219">
        <v>0</v>
      </c>
      <c r="G22" s="219">
        <v>0</v>
      </c>
      <c r="H22" s="219">
        <v>0</v>
      </c>
      <c r="I22" s="219">
        <v>0</v>
      </c>
    </row>
    <row r="23" ht="19.5" customHeight="1" spans="1:9">
      <c r="A23" s="227"/>
      <c r="B23" s="225" t="s">
        <v>118</v>
      </c>
      <c r="C23" s="226"/>
      <c r="D23" s="227" t="s">
        <v>119</v>
      </c>
      <c r="E23" s="225" t="s">
        <v>126</v>
      </c>
      <c r="F23" s="219">
        <v>0</v>
      </c>
      <c r="G23" s="219">
        <v>0</v>
      </c>
      <c r="H23" s="219">
        <v>0</v>
      </c>
      <c r="I23" s="219">
        <v>0</v>
      </c>
    </row>
    <row r="24" ht="19.5" customHeight="1" spans="1:9">
      <c r="A24" s="227"/>
      <c r="B24" s="225" t="s">
        <v>121</v>
      </c>
      <c r="C24" s="226"/>
      <c r="D24" s="227" t="s">
        <v>122</v>
      </c>
      <c r="E24" s="225" t="s">
        <v>129</v>
      </c>
      <c r="F24" s="219">
        <v>0</v>
      </c>
      <c r="G24" s="219">
        <v>0</v>
      </c>
      <c r="H24" s="219">
        <v>0</v>
      </c>
      <c r="I24" s="219">
        <v>0</v>
      </c>
    </row>
    <row r="25" ht="19.5" customHeight="1" spans="1:9">
      <c r="A25" s="227"/>
      <c r="B25" s="225" t="s">
        <v>124</v>
      </c>
      <c r="C25" s="226"/>
      <c r="D25" s="227" t="s">
        <v>125</v>
      </c>
      <c r="E25" s="225" t="s">
        <v>132</v>
      </c>
      <c r="F25" s="219">
        <v>0</v>
      </c>
      <c r="G25" s="219">
        <v>0</v>
      </c>
      <c r="H25" s="219">
        <v>0</v>
      </c>
      <c r="I25" s="219">
        <v>0</v>
      </c>
    </row>
    <row r="26" ht="19.5" customHeight="1" spans="1:9">
      <c r="A26" s="227"/>
      <c r="B26" s="225" t="s">
        <v>127</v>
      </c>
      <c r="C26" s="226"/>
      <c r="D26" s="227" t="s">
        <v>128</v>
      </c>
      <c r="E26" s="225" t="s">
        <v>135</v>
      </c>
      <c r="F26" s="219">
        <v>51.19</v>
      </c>
      <c r="G26" s="219">
        <v>51.19</v>
      </c>
      <c r="H26" s="219">
        <v>0</v>
      </c>
      <c r="I26" s="219">
        <v>0</v>
      </c>
    </row>
    <row r="27" ht="19.5" customHeight="1" spans="1:9">
      <c r="A27" s="227"/>
      <c r="B27" s="225" t="s">
        <v>130</v>
      </c>
      <c r="C27" s="226"/>
      <c r="D27" s="227" t="s">
        <v>131</v>
      </c>
      <c r="E27" s="225" t="s">
        <v>138</v>
      </c>
      <c r="F27" s="219">
        <v>0</v>
      </c>
      <c r="G27" s="219">
        <v>0</v>
      </c>
      <c r="H27" s="219">
        <v>0</v>
      </c>
      <c r="I27" s="219">
        <v>0</v>
      </c>
    </row>
    <row r="28" ht="19.5" customHeight="1" spans="1:9">
      <c r="A28" s="227"/>
      <c r="B28" s="225" t="s">
        <v>133</v>
      </c>
      <c r="C28" s="226"/>
      <c r="D28" s="227" t="s">
        <v>134</v>
      </c>
      <c r="E28" s="225" t="s">
        <v>141</v>
      </c>
      <c r="F28" s="219">
        <v>0</v>
      </c>
      <c r="G28" s="219">
        <v>0</v>
      </c>
      <c r="H28" s="219">
        <v>0</v>
      </c>
      <c r="I28" s="219">
        <v>0</v>
      </c>
    </row>
    <row r="29" ht="19.5" customHeight="1" spans="1:9">
      <c r="A29" s="227"/>
      <c r="B29" s="225" t="s">
        <v>136</v>
      </c>
      <c r="C29" s="226"/>
      <c r="D29" s="227" t="s">
        <v>137</v>
      </c>
      <c r="E29" s="225" t="s">
        <v>144</v>
      </c>
      <c r="F29" s="219">
        <v>0</v>
      </c>
      <c r="G29" s="219">
        <v>0</v>
      </c>
      <c r="H29" s="219">
        <v>0</v>
      </c>
      <c r="I29" s="219">
        <v>0</v>
      </c>
    </row>
    <row r="30" ht="19.5" customHeight="1" spans="1:9">
      <c r="A30" s="227"/>
      <c r="B30" s="225" t="s">
        <v>139</v>
      </c>
      <c r="C30" s="226"/>
      <c r="D30" s="227" t="s">
        <v>140</v>
      </c>
      <c r="E30" s="225" t="s">
        <v>147</v>
      </c>
      <c r="F30" s="219">
        <v>165.45</v>
      </c>
      <c r="G30" s="219">
        <v>97</v>
      </c>
      <c r="H30" s="219">
        <v>68.45</v>
      </c>
      <c r="I30" s="219">
        <v>0</v>
      </c>
    </row>
    <row r="31" ht="19.5" customHeight="1" spans="1:9">
      <c r="A31" s="227"/>
      <c r="B31" s="225" t="s">
        <v>142</v>
      </c>
      <c r="C31" s="226"/>
      <c r="D31" s="227" t="s">
        <v>143</v>
      </c>
      <c r="E31" s="225" t="s">
        <v>150</v>
      </c>
      <c r="F31" s="219">
        <v>0</v>
      </c>
      <c r="G31" s="219">
        <v>0</v>
      </c>
      <c r="H31" s="219">
        <v>0</v>
      </c>
      <c r="I31" s="219">
        <v>0</v>
      </c>
    </row>
    <row r="32" ht="19.5" customHeight="1" spans="1:9">
      <c r="A32" s="227"/>
      <c r="B32" s="225" t="s">
        <v>145</v>
      </c>
      <c r="C32" s="226"/>
      <c r="D32" s="227" t="s">
        <v>146</v>
      </c>
      <c r="E32" s="225" t="s">
        <v>154</v>
      </c>
      <c r="F32" s="219">
        <v>0</v>
      </c>
      <c r="G32" s="219">
        <v>0</v>
      </c>
      <c r="H32" s="219">
        <v>0</v>
      </c>
      <c r="I32" s="219">
        <v>0</v>
      </c>
    </row>
    <row r="33" ht="19.5" customHeight="1" spans="1:9">
      <c r="A33" s="227"/>
      <c r="B33" s="225" t="s">
        <v>148</v>
      </c>
      <c r="C33" s="226"/>
      <c r="D33" s="227" t="s">
        <v>149</v>
      </c>
      <c r="E33" s="225" t="s">
        <v>158</v>
      </c>
      <c r="F33" s="219">
        <v>0</v>
      </c>
      <c r="G33" s="219">
        <v>0</v>
      </c>
      <c r="H33" s="219">
        <v>0</v>
      </c>
      <c r="I33" s="219">
        <v>0</v>
      </c>
    </row>
    <row r="34" ht="19.5" customHeight="1" spans="1:9">
      <c r="A34" s="225" t="s">
        <v>151</v>
      </c>
      <c r="B34" s="225" t="s">
        <v>152</v>
      </c>
      <c r="C34" s="219">
        <v>4296.09</v>
      </c>
      <c r="D34" s="225" t="s">
        <v>153</v>
      </c>
      <c r="E34" s="225" t="s">
        <v>162</v>
      </c>
      <c r="F34" s="219">
        <v>4493.09</v>
      </c>
      <c r="G34" s="219">
        <v>4424.64</v>
      </c>
      <c r="H34" s="219">
        <v>68.45</v>
      </c>
      <c r="I34" s="219">
        <v>0</v>
      </c>
    </row>
    <row r="35" ht="19.5" customHeight="1" spans="1:9">
      <c r="A35" s="227" t="s">
        <v>364</v>
      </c>
      <c r="B35" s="225" t="s">
        <v>156</v>
      </c>
      <c r="C35" s="219">
        <v>197</v>
      </c>
      <c r="D35" s="227" t="s">
        <v>365</v>
      </c>
      <c r="E35" s="225" t="s">
        <v>165</v>
      </c>
      <c r="F35" s="219">
        <v>0</v>
      </c>
      <c r="G35" s="219">
        <v>0</v>
      </c>
      <c r="H35" s="219">
        <v>0</v>
      </c>
      <c r="I35" s="219">
        <v>0</v>
      </c>
    </row>
    <row r="36" ht="19.5" customHeight="1" spans="1:9">
      <c r="A36" s="227" t="s">
        <v>361</v>
      </c>
      <c r="B36" s="225" t="s">
        <v>160</v>
      </c>
      <c r="C36" s="219">
        <v>197</v>
      </c>
      <c r="D36" s="227"/>
      <c r="E36" s="225" t="s">
        <v>366</v>
      </c>
      <c r="F36" s="226"/>
      <c r="G36" s="226"/>
      <c r="H36" s="226"/>
      <c r="I36" s="226"/>
    </row>
    <row r="37" ht="19.5" customHeight="1" spans="1:9">
      <c r="A37" s="227" t="s">
        <v>362</v>
      </c>
      <c r="B37" s="225" t="s">
        <v>164</v>
      </c>
      <c r="C37" s="219">
        <v>0</v>
      </c>
      <c r="D37" s="225"/>
      <c r="E37" s="225" t="s">
        <v>367</v>
      </c>
      <c r="F37" s="226"/>
      <c r="G37" s="226"/>
      <c r="H37" s="226"/>
      <c r="I37" s="226"/>
    </row>
    <row r="38" ht="19.5" customHeight="1" spans="1:9">
      <c r="A38" s="227" t="s">
        <v>363</v>
      </c>
      <c r="B38" s="225" t="s">
        <v>69</v>
      </c>
      <c r="C38" s="219">
        <v>0</v>
      </c>
      <c r="D38" s="227"/>
      <c r="E38" s="225" t="s">
        <v>368</v>
      </c>
      <c r="F38" s="226"/>
      <c r="G38" s="226"/>
      <c r="H38" s="226"/>
      <c r="I38" s="226"/>
    </row>
    <row r="39" ht="19.5" customHeight="1" spans="1:9">
      <c r="A39" s="225" t="s">
        <v>163</v>
      </c>
      <c r="B39" s="225" t="s">
        <v>72</v>
      </c>
      <c r="C39" s="219">
        <v>4493.09</v>
      </c>
      <c r="D39" s="225" t="s">
        <v>163</v>
      </c>
      <c r="E39" s="225" t="s">
        <v>369</v>
      </c>
      <c r="F39" s="219">
        <v>4493.09</v>
      </c>
      <c r="G39" s="219">
        <v>4424.64</v>
      </c>
      <c r="H39" s="219">
        <v>68.45</v>
      </c>
      <c r="I39" s="219">
        <v>0</v>
      </c>
    </row>
    <row r="40" ht="19.5" customHeight="1" spans="1:9">
      <c r="A40" s="218" t="s">
        <v>370</v>
      </c>
      <c r="B40" s="218"/>
      <c r="C40" s="218"/>
      <c r="D40" s="218"/>
      <c r="E40" s="218"/>
      <c r="F40" s="218"/>
      <c r="G40" s="218"/>
      <c r="H40" s="218"/>
      <c r="I40" s="218"/>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92"/>
  <sheetViews>
    <sheetView workbookViewId="0">
      <pane xSplit="4" ySplit="9" topLeftCell="E10" activePane="bottomRight" state="frozen"/>
      <selection/>
      <selection pane="topRight"/>
      <selection pane="bottomLeft"/>
      <selection pane="bottomRight" activeCell="L1" sqref="L$1:L$1048576"/>
    </sheetView>
  </sheetViews>
  <sheetFormatPr defaultColWidth="9" defaultRowHeight="13.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1:11">
      <c r="K1" s="222" t="s">
        <v>371</v>
      </c>
    </row>
    <row r="2" ht="14.25" spans="20:20">
      <c r="T2" s="223" t="s">
        <v>372</v>
      </c>
    </row>
    <row r="3" ht="14.25" spans="1:20">
      <c r="A3" s="223" t="s">
        <v>56</v>
      </c>
      <c r="T3" s="223" t="s">
        <v>57</v>
      </c>
    </row>
    <row r="4" ht="19.5" customHeight="1" spans="1:20">
      <c r="A4" s="224" t="s">
        <v>60</v>
      </c>
      <c r="B4" s="224"/>
      <c r="C4" s="224"/>
      <c r="D4" s="224"/>
      <c r="E4" s="224" t="s">
        <v>159</v>
      </c>
      <c r="F4" s="224"/>
      <c r="G4" s="224"/>
      <c r="H4" s="224" t="s">
        <v>373</v>
      </c>
      <c r="I4" s="224"/>
      <c r="J4" s="224"/>
      <c r="K4" s="224" t="s">
        <v>374</v>
      </c>
      <c r="L4" s="224"/>
      <c r="M4" s="224"/>
      <c r="N4" s="224"/>
      <c r="O4" s="224"/>
      <c r="P4" s="224" t="s">
        <v>161</v>
      </c>
      <c r="Q4" s="224"/>
      <c r="R4" s="224"/>
      <c r="S4" s="224"/>
      <c r="T4" s="224"/>
    </row>
    <row r="5" ht="19.5" customHeight="1" spans="1:20">
      <c r="A5" s="224" t="s">
        <v>175</v>
      </c>
      <c r="B5" s="224"/>
      <c r="C5" s="224"/>
      <c r="D5" s="224" t="s">
        <v>176</v>
      </c>
      <c r="E5" s="224" t="s">
        <v>182</v>
      </c>
      <c r="F5" s="224" t="s">
        <v>375</v>
      </c>
      <c r="G5" s="224" t="s">
        <v>376</v>
      </c>
      <c r="H5" s="224" t="s">
        <v>182</v>
      </c>
      <c r="I5" s="224" t="s">
        <v>342</v>
      </c>
      <c r="J5" s="224" t="s">
        <v>343</v>
      </c>
      <c r="K5" s="224" t="s">
        <v>182</v>
      </c>
      <c r="L5" s="224" t="s">
        <v>342</v>
      </c>
      <c r="M5" s="224"/>
      <c r="N5" s="224" t="s">
        <v>342</v>
      </c>
      <c r="O5" s="224" t="s">
        <v>343</v>
      </c>
      <c r="P5" s="224" t="s">
        <v>182</v>
      </c>
      <c r="Q5" s="224" t="s">
        <v>375</v>
      </c>
      <c r="R5" s="224" t="s">
        <v>376</v>
      </c>
      <c r="S5" s="224" t="s">
        <v>376</v>
      </c>
      <c r="T5" s="224"/>
    </row>
    <row r="6" ht="19.5" customHeight="1" spans="1:20">
      <c r="A6" s="224"/>
      <c r="B6" s="224"/>
      <c r="C6" s="224"/>
      <c r="D6" s="224"/>
      <c r="E6" s="224"/>
      <c r="F6" s="224"/>
      <c r="G6" s="224" t="s">
        <v>177</v>
      </c>
      <c r="H6" s="224"/>
      <c r="I6" s="224" t="s">
        <v>377</v>
      </c>
      <c r="J6" s="224" t="s">
        <v>177</v>
      </c>
      <c r="K6" s="224"/>
      <c r="L6" s="224" t="s">
        <v>177</v>
      </c>
      <c r="M6" s="224" t="s">
        <v>378</v>
      </c>
      <c r="N6" s="224" t="s">
        <v>377</v>
      </c>
      <c r="O6" s="224" t="s">
        <v>177</v>
      </c>
      <c r="P6" s="224"/>
      <c r="Q6" s="224"/>
      <c r="R6" s="224" t="s">
        <v>177</v>
      </c>
      <c r="S6" s="224" t="s">
        <v>379</v>
      </c>
      <c r="T6" s="224" t="s">
        <v>380</v>
      </c>
    </row>
    <row r="7" ht="19.5" customHeight="1" spans="1:20">
      <c r="A7" s="224"/>
      <c r="B7" s="224"/>
      <c r="C7" s="224"/>
      <c r="D7" s="224"/>
      <c r="E7" s="224"/>
      <c r="F7" s="224"/>
      <c r="G7" s="224"/>
      <c r="H7" s="224"/>
      <c r="I7" s="224"/>
      <c r="J7" s="224"/>
      <c r="K7" s="224"/>
      <c r="L7" s="224"/>
      <c r="M7" s="224"/>
      <c r="N7" s="224"/>
      <c r="O7" s="224"/>
      <c r="P7" s="224"/>
      <c r="Q7" s="224"/>
      <c r="R7" s="224"/>
      <c r="S7" s="224"/>
      <c r="T7" s="224"/>
    </row>
    <row r="8" ht="19.5" customHeight="1" spans="1:20">
      <c r="A8" s="224" t="s">
        <v>179</v>
      </c>
      <c r="B8" s="224" t="s">
        <v>180</v>
      </c>
      <c r="C8" s="224" t="s">
        <v>181</v>
      </c>
      <c r="D8" s="224" t="s">
        <v>64</v>
      </c>
      <c r="E8" s="225" t="s">
        <v>65</v>
      </c>
      <c r="F8" s="225" t="s">
        <v>66</v>
      </c>
      <c r="G8" s="225" t="s">
        <v>74</v>
      </c>
      <c r="H8" s="225" t="s">
        <v>78</v>
      </c>
      <c r="I8" s="225" t="s">
        <v>82</v>
      </c>
      <c r="J8" s="225" t="s">
        <v>86</v>
      </c>
      <c r="K8" s="225" t="s">
        <v>90</v>
      </c>
      <c r="L8" s="225" t="s">
        <v>94</v>
      </c>
      <c r="M8" s="225" t="s">
        <v>97</v>
      </c>
      <c r="N8" s="225" t="s">
        <v>100</v>
      </c>
      <c r="O8" s="225" t="s">
        <v>103</v>
      </c>
      <c r="P8" s="225" t="s">
        <v>106</v>
      </c>
      <c r="Q8" s="225" t="s">
        <v>109</v>
      </c>
      <c r="R8" s="225" t="s">
        <v>112</v>
      </c>
      <c r="S8" s="225" t="s">
        <v>115</v>
      </c>
      <c r="T8" s="225" t="s">
        <v>118</v>
      </c>
    </row>
    <row r="9" ht="19.5" customHeight="1" spans="1:20">
      <c r="A9" s="224"/>
      <c r="B9" s="224"/>
      <c r="C9" s="224"/>
      <c r="D9" s="224" t="s">
        <v>182</v>
      </c>
      <c r="E9" s="219">
        <v>197</v>
      </c>
      <c r="F9" s="219">
        <v>0</v>
      </c>
      <c r="G9" s="219">
        <v>197</v>
      </c>
      <c r="H9" s="219">
        <v>4227.64</v>
      </c>
      <c r="I9" s="219">
        <v>1049.22</v>
      </c>
      <c r="J9" s="219">
        <v>3178.42</v>
      </c>
      <c r="K9" s="219">
        <v>4424.64</v>
      </c>
      <c r="L9" s="219">
        <v>1049.22</v>
      </c>
      <c r="M9" s="219">
        <v>969.67</v>
      </c>
      <c r="N9" s="219">
        <v>79.55</v>
      </c>
      <c r="O9" s="219">
        <v>3375.42</v>
      </c>
      <c r="P9" s="219">
        <v>0</v>
      </c>
      <c r="Q9" s="219">
        <v>0</v>
      </c>
      <c r="R9" s="219">
        <v>0</v>
      </c>
      <c r="S9" s="219">
        <v>0</v>
      </c>
      <c r="T9" s="219">
        <v>0</v>
      </c>
    </row>
    <row r="10" ht="19.5" customHeight="1" spans="1:20">
      <c r="A10" s="218" t="s">
        <v>183</v>
      </c>
      <c r="B10" s="218"/>
      <c r="C10" s="218"/>
      <c r="D10" s="218" t="s">
        <v>184</v>
      </c>
      <c r="E10" s="219">
        <v>0</v>
      </c>
      <c r="F10" s="219">
        <v>0</v>
      </c>
      <c r="G10" s="219">
        <v>0</v>
      </c>
      <c r="H10" s="219">
        <v>358.44</v>
      </c>
      <c r="I10" s="219">
        <v>312.46</v>
      </c>
      <c r="J10" s="219">
        <v>45.98</v>
      </c>
      <c r="K10" s="219">
        <v>358.44</v>
      </c>
      <c r="L10" s="219">
        <v>312.46</v>
      </c>
      <c r="M10" s="219">
        <v>285.35</v>
      </c>
      <c r="N10" s="219">
        <v>27.11</v>
      </c>
      <c r="O10" s="219">
        <v>45.98</v>
      </c>
      <c r="P10" s="219">
        <v>0</v>
      </c>
      <c r="Q10" s="219">
        <v>0</v>
      </c>
      <c r="R10" s="219">
        <v>0</v>
      </c>
      <c r="S10" s="219">
        <v>0</v>
      </c>
      <c r="T10" s="219">
        <v>0</v>
      </c>
    </row>
    <row r="11" ht="19.5" customHeight="1" spans="1:20">
      <c r="A11" s="218" t="s">
        <v>185</v>
      </c>
      <c r="B11" s="218"/>
      <c r="C11" s="218"/>
      <c r="D11" s="218" t="s">
        <v>186</v>
      </c>
      <c r="E11" s="219">
        <v>0</v>
      </c>
      <c r="F11" s="219">
        <v>0</v>
      </c>
      <c r="G11" s="219">
        <v>0</v>
      </c>
      <c r="H11" s="219">
        <v>12.62</v>
      </c>
      <c r="I11" s="219">
        <v>7.11</v>
      </c>
      <c r="J11" s="219">
        <v>5.51</v>
      </c>
      <c r="K11" s="219">
        <v>12.62</v>
      </c>
      <c r="L11" s="219">
        <v>7.11</v>
      </c>
      <c r="M11" s="219">
        <v>6.32</v>
      </c>
      <c r="N11" s="219">
        <v>0.78</v>
      </c>
      <c r="O11" s="219">
        <v>5.51</v>
      </c>
      <c r="P11" s="219">
        <v>0</v>
      </c>
      <c r="Q11" s="219">
        <v>0</v>
      </c>
      <c r="R11" s="219">
        <v>0</v>
      </c>
      <c r="S11" s="219">
        <v>0</v>
      </c>
      <c r="T11" s="219">
        <v>0</v>
      </c>
    </row>
    <row r="12" ht="19.5" customHeight="1" spans="1:20">
      <c r="A12" s="218" t="s">
        <v>187</v>
      </c>
      <c r="B12" s="218"/>
      <c r="C12" s="218"/>
      <c r="D12" s="218" t="s">
        <v>188</v>
      </c>
      <c r="E12" s="219">
        <v>0</v>
      </c>
      <c r="F12" s="219">
        <v>0</v>
      </c>
      <c r="G12" s="219">
        <v>0</v>
      </c>
      <c r="H12" s="219">
        <v>7.11</v>
      </c>
      <c r="I12" s="219">
        <v>7.11</v>
      </c>
      <c r="J12" s="219">
        <v>0</v>
      </c>
      <c r="K12" s="219">
        <v>7.11</v>
      </c>
      <c r="L12" s="219">
        <v>7.11</v>
      </c>
      <c r="M12" s="219">
        <v>6.32</v>
      </c>
      <c r="N12" s="219">
        <v>0.78</v>
      </c>
      <c r="O12" s="219">
        <v>0</v>
      </c>
      <c r="P12" s="219">
        <v>0</v>
      </c>
      <c r="Q12" s="219">
        <v>0</v>
      </c>
      <c r="R12" s="219">
        <v>0</v>
      </c>
      <c r="S12" s="219">
        <v>0</v>
      </c>
      <c r="T12" s="219">
        <v>0</v>
      </c>
    </row>
    <row r="13" ht="19.5" customHeight="1" spans="1:20">
      <c r="A13" s="218" t="s">
        <v>189</v>
      </c>
      <c r="B13" s="218"/>
      <c r="C13" s="218"/>
      <c r="D13" s="218" t="s">
        <v>190</v>
      </c>
      <c r="E13" s="219">
        <v>0</v>
      </c>
      <c r="F13" s="219">
        <v>0</v>
      </c>
      <c r="G13" s="219">
        <v>0</v>
      </c>
      <c r="H13" s="219">
        <v>5.51</v>
      </c>
      <c r="I13" s="219">
        <v>0</v>
      </c>
      <c r="J13" s="219">
        <v>5.51</v>
      </c>
      <c r="K13" s="219">
        <v>5.51</v>
      </c>
      <c r="L13" s="219">
        <v>0</v>
      </c>
      <c r="M13" s="219">
        <v>0</v>
      </c>
      <c r="N13" s="219">
        <v>0</v>
      </c>
      <c r="O13" s="219">
        <v>5.51</v>
      </c>
      <c r="P13" s="219">
        <v>0</v>
      </c>
      <c r="Q13" s="219">
        <v>0</v>
      </c>
      <c r="R13" s="219">
        <v>0</v>
      </c>
      <c r="S13" s="219">
        <v>0</v>
      </c>
      <c r="T13" s="219">
        <v>0</v>
      </c>
    </row>
    <row r="14" ht="19.5" customHeight="1" spans="1:20">
      <c r="A14" s="218" t="s">
        <v>191</v>
      </c>
      <c r="B14" s="218"/>
      <c r="C14" s="218"/>
      <c r="D14" s="218" t="s">
        <v>192</v>
      </c>
      <c r="E14" s="219">
        <v>0</v>
      </c>
      <c r="F14" s="219">
        <v>0</v>
      </c>
      <c r="G14" s="219">
        <v>0</v>
      </c>
      <c r="H14" s="219">
        <v>202.16</v>
      </c>
      <c r="I14" s="219">
        <v>180.2</v>
      </c>
      <c r="J14" s="219">
        <v>21.96</v>
      </c>
      <c r="K14" s="219">
        <v>202.16</v>
      </c>
      <c r="L14" s="219">
        <v>180.2</v>
      </c>
      <c r="M14" s="219">
        <v>163.78</v>
      </c>
      <c r="N14" s="219">
        <v>16.43</v>
      </c>
      <c r="O14" s="219">
        <v>21.96</v>
      </c>
      <c r="P14" s="219">
        <v>0</v>
      </c>
      <c r="Q14" s="219">
        <v>0</v>
      </c>
      <c r="R14" s="219">
        <v>0</v>
      </c>
      <c r="S14" s="219">
        <v>0</v>
      </c>
      <c r="T14" s="219">
        <v>0</v>
      </c>
    </row>
    <row r="15" ht="19.5" customHeight="1" spans="1:20">
      <c r="A15" s="218" t="s">
        <v>193</v>
      </c>
      <c r="B15" s="218"/>
      <c r="C15" s="218"/>
      <c r="D15" s="218" t="s">
        <v>188</v>
      </c>
      <c r="E15" s="219">
        <v>0</v>
      </c>
      <c r="F15" s="219">
        <v>0</v>
      </c>
      <c r="G15" s="219">
        <v>0</v>
      </c>
      <c r="H15" s="219">
        <v>162.33</v>
      </c>
      <c r="I15" s="219">
        <v>162.33</v>
      </c>
      <c r="J15" s="219">
        <v>0</v>
      </c>
      <c r="K15" s="219">
        <v>162.33</v>
      </c>
      <c r="L15" s="219">
        <v>162.33</v>
      </c>
      <c r="M15" s="219">
        <v>145.91</v>
      </c>
      <c r="N15" s="219">
        <v>16.43</v>
      </c>
      <c r="O15" s="219">
        <v>0</v>
      </c>
      <c r="P15" s="219">
        <v>0</v>
      </c>
      <c r="Q15" s="219">
        <v>0</v>
      </c>
      <c r="R15" s="219">
        <v>0</v>
      </c>
      <c r="S15" s="219">
        <v>0</v>
      </c>
      <c r="T15" s="219">
        <v>0</v>
      </c>
    </row>
    <row r="16" ht="19.5" customHeight="1" spans="1:20">
      <c r="A16" s="218" t="s">
        <v>194</v>
      </c>
      <c r="B16" s="218"/>
      <c r="C16" s="218"/>
      <c r="D16" s="218" t="s">
        <v>195</v>
      </c>
      <c r="E16" s="219">
        <v>0</v>
      </c>
      <c r="F16" s="219">
        <v>0</v>
      </c>
      <c r="G16" s="219">
        <v>0</v>
      </c>
      <c r="H16" s="219">
        <v>39.83</v>
      </c>
      <c r="I16" s="219">
        <v>17.87</v>
      </c>
      <c r="J16" s="219">
        <v>21.96</v>
      </c>
      <c r="K16" s="219">
        <v>39.83</v>
      </c>
      <c r="L16" s="219">
        <v>17.87</v>
      </c>
      <c r="M16" s="219">
        <v>17.87</v>
      </c>
      <c r="N16" s="219">
        <v>0</v>
      </c>
      <c r="O16" s="219">
        <v>21.96</v>
      </c>
      <c r="P16" s="219">
        <v>0</v>
      </c>
      <c r="Q16" s="219">
        <v>0</v>
      </c>
      <c r="R16" s="219">
        <v>0</v>
      </c>
      <c r="S16" s="219">
        <v>0</v>
      </c>
      <c r="T16" s="219">
        <v>0</v>
      </c>
    </row>
    <row r="17" ht="19.5" customHeight="1" spans="1:20">
      <c r="A17" s="218" t="s">
        <v>196</v>
      </c>
      <c r="B17" s="218"/>
      <c r="C17" s="218"/>
      <c r="D17" s="218" t="s">
        <v>197</v>
      </c>
      <c r="E17" s="219">
        <v>0</v>
      </c>
      <c r="F17" s="219">
        <v>0</v>
      </c>
      <c r="G17" s="219">
        <v>0</v>
      </c>
      <c r="H17" s="219">
        <v>29.95</v>
      </c>
      <c r="I17" s="219">
        <v>29.95</v>
      </c>
      <c r="J17" s="219">
        <v>0</v>
      </c>
      <c r="K17" s="219">
        <v>29.95</v>
      </c>
      <c r="L17" s="219">
        <v>29.95</v>
      </c>
      <c r="M17" s="219">
        <v>29.04</v>
      </c>
      <c r="N17" s="219">
        <v>0.9</v>
      </c>
      <c r="O17" s="219">
        <v>0</v>
      </c>
      <c r="P17" s="219">
        <v>0</v>
      </c>
      <c r="Q17" s="219">
        <v>0</v>
      </c>
      <c r="R17" s="219">
        <v>0</v>
      </c>
      <c r="S17" s="219">
        <v>0</v>
      </c>
      <c r="T17" s="219">
        <v>0</v>
      </c>
    </row>
    <row r="18" ht="19.5" customHeight="1" spans="1:20">
      <c r="A18" s="218" t="s">
        <v>198</v>
      </c>
      <c r="B18" s="218"/>
      <c r="C18" s="218"/>
      <c r="D18" s="218" t="s">
        <v>199</v>
      </c>
      <c r="E18" s="219">
        <v>0</v>
      </c>
      <c r="F18" s="219">
        <v>0</v>
      </c>
      <c r="G18" s="219">
        <v>0</v>
      </c>
      <c r="H18" s="219">
        <v>29.95</v>
      </c>
      <c r="I18" s="219">
        <v>29.95</v>
      </c>
      <c r="J18" s="219">
        <v>0</v>
      </c>
      <c r="K18" s="219">
        <v>29.95</v>
      </c>
      <c r="L18" s="219">
        <v>29.95</v>
      </c>
      <c r="M18" s="219">
        <v>29.04</v>
      </c>
      <c r="N18" s="219">
        <v>0.9</v>
      </c>
      <c r="O18" s="219">
        <v>0</v>
      </c>
      <c r="P18" s="219">
        <v>0</v>
      </c>
      <c r="Q18" s="219">
        <v>0</v>
      </c>
      <c r="R18" s="219">
        <v>0</v>
      </c>
      <c r="S18" s="219">
        <v>0</v>
      </c>
      <c r="T18" s="219">
        <v>0</v>
      </c>
    </row>
    <row r="19" ht="19.5" customHeight="1" spans="1:20">
      <c r="A19" s="218" t="s">
        <v>200</v>
      </c>
      <c r="B19" s="218"/>
      <c r="C19" s="218"/>
      <c r="D19" s="218" t="s">
        <v>201</v>
      </c>
      <c r="E19" s="219">
        <v>0</v>
      </c>
      <c r="F19" s="219">
        <v>0</v>
      </c>
      <c r="G19" s="219">
        <v>0</v>
      </c>
      <c r="H19" s="219">
        <v>32.34</v>
      </c>
      <c r="I19" s="219">
        <v>32.34</v>
      </c>
      <c r="J19" s="219">
        <v>0</v>
      </c>
      <c r="K19" s="219">
        <v>32.34</v>
      </c>
      <c r="L19" s="219">
        <v>32.34</v>
      </c>
      <c r="M19" s="219">
        <v>29.19</v>
      </c>
      <c r="N19" s="219">
        <v>3.15</v>
      </c>
      <c r="O19" s="219">
        <v>0</v>
      </c>
      <c r="P19" s="219">
        <v>0</v>
      </c>
      <c r="Q19" s="219">
        <v>0</v>
      </c>
      <c r="R19" s="219">
        <v>0</v>
      </c>
      <c r="S19" s="219">
        <v>0</v>
      </c>
      <c r="T19" s="219">
        <v>0</v>
      </c>
    </row>
    <row r="20" ht="19.5" customHeight="1" spans="1:20">
      <c r="A20" s="218" t="s">
        <v>202</v>
      </c>
      <c r="B20" s="218"/>
      <c r="C20" s="218"/>
      <c r="D20" s="218" t="s">
        <v>188</v>
      </c>
      <c r="E20" s="219">
        <v>0</v>
      </c>
      <c r="F20" s="219">
        <v>0</v>
      </c>
      <c r="G20" s="219">
        <v>0</v>
      </c>
      <c r="H20" s="219">
        <v>32.34</v>
      </c>
      <c r="I20" s="219">
        <v>32.34</v>
      </c>
      <c r="J20" s="219">
        <v>0</v>
      </c>
      <c r="K20" s="219">
        <v>32.34</v>
      </c>
      <c r="L20" s="219">
        <v>32.34</v>
      </c>
      <c r="M20" s="219">
        <v>29.19</v>
      </c>
      <c r="N20" s="219">
        <v>3.15</v>
      </c>
      <c r="O20" s="219">
        <v>0</v>
      </c>
      <c r="P20" s="219">
        <v>0</v>
      </c>
      <c r="Q20" s="219">
        <v>0</v>
      </c>
      <c r="R20" s="219">
        <v>0</v>
      </c>
      <c r="S20" s="219">
        <v>0</v>
      </c>
      <c r="T20" s="219">
        <v>0</v>
      </c>
    </row>
    <row r="21" ht="19.5" customHeight="1" spans="1:20">
      <c r="A21" s="218" t="s">
        <v>203</v>
      </c>
      <c r="B21" s="218"/>
      <c r="C21" s="218"/>
      <c r="D21" s="218" t="s">
        <v>204</v>
      </c>
      <c r="E21" s="219">
        <v>0</v>
      </c>
      <c r="F21" s="219">
        <v>0</v>
      </c>
      <c r="G21" s="219">
        <v>0</v>
      </c>
      <c r="H21" s="219">
        <v>62.87</v>
      </c>
      <c r="I21" s="219">
        <v>62.87</v>
      </c>
      <c r="J21" s="219">
        <v>0</v>
      </c>
      <c r="K21" s="219">
        <v>62.87</v>
      </c>
      <c r="L21" s="219">
        <v>62.87</v>
      </c>
      <c r="M21" s="219">
        <v>57.02</v>
      </c>
      <c r="N21" s="219">
        <v>5.85</v>
      </c>
      <c r="O21" s="219">
        <v>0</v>
      </c>
      <c r="P21" s="219">
        <v>0</v>
      </c>
      <c r="Q21" s="219">
        <v>0</v>
      </c>
      <c r="R21" s="219">
        <v>0</v>
      </c>
      <c r="S21" s="219">
        <v>0</v>
      </c>
      <c r="T21" s="219">
        <v>0</v>
      </c>
    </row>
    <row r="22" ht="19.5" customHeight="1" spans="1:20">
      <c r="A22" s="218" t="s">
        <v>205</v>
      </c>
      <c r="B22" s="218"/>
      <c r="C22" s="218"/>
      <c r="D22" s="218" t="s">
        <v>188</v>
      </c>
      <c r="E22" s="219">
        <v>0</v>
      </c>
      <c r="F22" s="219">
        <v>0</v>
      </c>
      <c r="G22" s="219">
        <v>0</v>
      </c>
      <c r="H22" s="219">
        <v>62.87</v>
      </c>
      <c r="I22" s="219">
        <v>62.87</v>
      </c>
      <c r="J22" s="219">
        <v>0</v>
      </c>
      <c r="K22" s="219">
        <v>62.87</v>
      </c>
      <c r="L22" s="219">
        <v>62.87</v>
      </c>
      <c r="M22" s="219">
        <v>57.02</v>
      </c>
      <c r="N22" s="219">
        <v>5.85</v>
      </c>
      <c r="O22" s="219">
        <v>0</v>
      </c>
      <c r="P22" s="219">
        <v>0</v>
      </c>
      <c r="Q22" s="219">
        <v>0</v>
      </c>
      <c r="R22" s="219">
        <v>0</v>
      </c>
      <c r="S22" s="219">
        <v>0</v>
      </c>
      <c r="T22" s="219">
        <v>0</v>
      </c>
    </row>
    <row r="23" ht="19.5" customHeight="1" spans="1:20">
      <c r="A23" s="218" t="s">
        <v>206</v>
      </c>
      <c r="B23" s="218"/>
      <c r="C23" s="218"/>
      <c r="D23" s="218" t="s">
        <v>207</v>
      </c>
      <c r="E23" s="219">
        <v>0</v>
      </c>
      <c r="F23" s="219">
        <v>0</v>
      </c>
      <c r="G23" s="219">
        <v>0</v>
      </c>
      <c r="H23" s="219">
        <v>10</v>
      </c>
      <c r="I23" s="219">
        <v>0</v>
      </c>
      <c r="J23" s="219">
        <v>10</v>
      </c>
      <c r="K23" s="219">
        <v>10</v>
      </c>
      <c r="L23" s="219">
        <v>0</v>
      </c>
      <c r="M23" s="219">
        <v>0</v>
      </c>
      <c r="N23" s="219">
        <v>0</v>
      </c>
      <c r="O23" s="219">
        <v>10</v>
      </c>
      <c r="P23" s="219">
        <v>0</v>
      </c>
      <c r="Q23" s="219">
        <v>0</v>
      </c>
      <c r="R23" s="219">
        <v>0</v>
      </c>
      <c r="S23" s="219">
        <v>0</v>
      </c>
      <c r="T23" s="219">
        <v>0</v>
      </c>
    </row>
    <row r="24" ht="19.5" customHeight="1" spans="1:20">
      <c r="A24" s="218" t="s">
        <v>208</v>
      </c>
      <c r="B24" s="218"/>
      <c r="C24" s="218"/>
      <c r="D24" s="218" t="s">
        <v>209</v>
      </c>
      <c r="E24" s="219">
        <v>0</v>
      </c>
      <c r="F24" s="219">
        <v>0</v>
      </c>
      <c r="G24" s="219">
        <v>0</v>
      </c>
      <c r="H24" s="219">
        <v>10</v>
      </c>
      <c r="I24" s="219">
        <v>0</v>
      </c>
      <c r="J24" s="219">
        <v>10</v>
      </c>
      <c r="K24" s="219">
        <v>10</v>
      </c>
      <c r="L24" s="219">
        <v>0</v>
      </c>
      <c r="M24" s="219">
        <v>0</v>
      </c>
      <c r="N24" s="219">
        <v>0</v>
      </c>
      <c r="O24" s="219">
        <v>10</v>
      </c>
      <c r="P24" s="219">
        <v>0</v>
      </c>
      <c r="Q24" s="219">
        <v>0</v>
      </c>
      <c r="R24" s="219">
        <v>0</v>
      </c>
      <c r="S24" s="219">
        <v>0</v>
      </c>
      <c r="T24" s="219">
        <v>0</v>
      </c>
    </row>
    <row r="25" ht="19.5" customHeight="1" spans="1:20">
      <c r="A25" s="218" t="s">
        <v>210</v>
      </c>
      <c r="B25" s="218"/>
      <c r="C25" s="218"/>
      <c r="D25" s="218" t="s">
        <v>211</v>
      </c>
      <c r="E25" s="219">
        <v>0</v>
      </c>
      <c r="F25" s="219">
        <v>0</v>
      </c>
      <c r="G25" s="219">
        <v>0</v>
      </c>
      <c r="H25" s="219">
        <v>8</v>
      </c>
      <c r="I25" s="219">
        <v>0</v>
      </c>
      <c r="J25" s="219">
        <v>8</v>
      </c>
      <c r="K25" s="219">
        <v>8</v>
      </c>
      <c r="L25" s="219">
        <v>0</v>
      </c>
      <c r="M25" s="219">
        <v>0</v>
      </c>
      <c r="N25" s="219">
        <v>0</v>
      </c>
      <c r="O25" s="219">
        <v>8</v>
      </c>
      <c r="P25" s="219">
        <v>0</v>
      </c>
      <c r="Q25" s="219">
        <v>0</v>
      </c>
      <c r="R25" s="219">
        <v>0</v>
      </c>
      <c r="S25" s="219">
        <v>0</v>
      </c>
      <c r="T25" s="219">
        <v>0</v>
      </c>
    </row>
    <row r="26" ht="19.5" customHeight="1" spans="1:20">
      <c r="A26" s="218" t="s">
        <v>212</v>
      </c>
      <c r="B26" s="218"/>
      <c r="C26" s="218"/>
      <c r="D26" s="218" t="s">
        <v>209</v>
      </c>
      <c r="E26" s="219">
        <v>0</v>
      </c>
      <c r="F26" s="219">
        <v>0</v>
      </c>
      <c r="G26" s="219">
        <v>0</v>
      </c>
      <c r="H26" s="219">
        <v>8</v>
      </c>
      <c r="I26" s="219">
        <v>0</v>
      </c>
      <c r="J26" s="219">
        <v>8</v>
      </c>
      <c r="K26" s="219">
        <v>8</v>
      </c>
      <c r="L26" s="219">
        <v>0</v>
      </c>
      <c r="M26" s="219">
        <v>0</v>
      </c>
      <c r="N26" s="219">
        <v>0</v>
      </c>
      <c r="O26" s="219">
        <v>8</v>
      </c>
      <c r="P26" s="219">
        <v>0</v>
      </c>
      <c r="Q26" s="219">
        <v>0</v>
      </c>
      <c r="R26" s="219">
        <v>0</v>
      </c>
      <c r="S26" s="219">
        <v>0</v>
      </c>
      <c r="T26" s="219">
        <v>0</v>
      </c>
    </row>
    <row r="27" ht="19.5" customHeight="1" spans="1:20">
      <c r="A27" s="218" t="s">
        <v>213</v>
      </c>
      <c r="B27" s="218"/>
      <c r="C27" s="218"/>
      <c r="D27" s="218" t="s">
        <v>214</v>
      </c>
      <c r="E27" s="219">
        <v>0</v>
      </c>
      <c r="F27" s="219">
        <v>0</v>
      </c>
      <c r="G27" s="219">
        <v>0</v>
      </c>
      <c r="H27" s="219">
        <v>0.51</v>
      </c>
      <c r="I27" s="219">
        <v>0</v>
      </c>
      <c r="J27" s="219">
        <v>0.51</v>
      </c>
      <c r="K27" s="219">
        <v>0.51</v>
      </c>
      <c r="L27" s="219">
        <v>0</v>
      </c>
      <c r="M27" s="219">
        <v>0</v>
      </c>
      <c r="N27" s="219">
        <v>0</v>
      </c>
      <c r="O27" s="219">
        <v>0.51</v>
      </c>
      <c r="P27" s="219">
        <v>0</v>
      </c>
      <c r="Q27" s="219">
        <v>0</v>
      </c>
      <c r="R27" s="219">
        <v>0</v>
      </c>
      <c r="S27" s="219">
        <v>0</v>
      </c>
      <c r="T27" s="219">
        <v>0</v>
      </c>
    </row>
    <row r="28" ht="19.5" customHeight="1" spans="1:20">
      <c r="A28" s="218" t="s">
        <v>215</v>
      </c>
      <c r="B28" s="218"/>
      <c r="C28" s="218"/>
      <c r="D28" s="218" t="s">
        <v>214</v>
      </c>
      <c r="E28" s="219">
        <v>0</v>
      </c>
      <c r="F28" s="219">
        <v>0</v>
      </c>
      <c r="G28" s="219">
        <v>0</v>
      </c>
      <c r="H28" s="219">
        <v>0.51</v>
      </c>
      <c r="I28" s="219">
        <v>0</v>
      </c>
      <c r="J28" s="219">
        <v>0.51</v>
      </c>
      <c r="K28" s="219">
        <v>0.51</v>
      </c>
      <c r="L28" s="219">
        <v>0</v>
      </c>
      <c r="M28" s="219">
        <v>0</v>
      </c>
      <c r="N28" s="219">
        <v>0</v>
      </c>
      <c r="O28" s="219">
        <v>0.51</v>
      </c>
      <c r="P28" s="219">
        <v>0</v>
      </c>
      <c r="Q28" s="219">
        <v>0</v>
      </c>
      <c r="R28" s="219">
        <v>0</v>
      </c>
      <c r="S28" s="219">
        <v>0</v>
      </c>
      <c r="T28" s="219">
        <v>0</v>
      </c>
    </row>
    <row r="29" ht="19.5" customHeight="1" spans="1:20">
      <c r="A29" s="218" t="s">
        <v>216</v>
      </c>
      <c r="B29" s="218"/>
      <c r="C29" s="218"/>
      <c r="D29" s="218" t="s">
        <v>217</v>
      </c>
      <c r="E29" s="219">
        <v>0</v>
      </c>
      <c r="F29" s="219">
        <v>0</v>
      </c>
      <c r="G29" s="219">
        <v>0</v>
      </c>
      <c r="H29" s="219">
        <v>378.09</v>
      </c>
      <c r="I29" s="219">
        <v>0</v>
      </c>
      <c r="J29" s="219">
        <v>378.09</v>
      </c>
      <c r="K29" s="219">
        <v>378.09</v>
      </c>
      <c r="L29" s="219">
        <v>0</v>
      </c>
      <c r="M29" s="219">
        <v>0</v>
      </c>
      <c r="N29" s="219">
        <v>0</v>
      </c>
      <c r="O29" s="219">
        <v>378.09</v>
      </c>
      <c r="P29" s="219">
        <v>0</v>
      </c>
      <c r="Q29" s="219">
        <v>0</v>
      </c>
      <c r="R29" s="219">
        <v>0</v>
      </c>
      <c r="S29" s="219">
        <v>0</v>
      </c>
      <c r="T29" s="219">
        <v>0</v>
      </c>
    </row>
    <row r="30" ht="19.5" customHeight="1" spans="1:20">
      <c r="A30" s="218" t="s">
        <v>218</v>
      </c>
      <c r="B30" s="218"/>
      <c r="C30" s="218"/>
      <c r="D30" s="218" t="s">
        <v>219</v>
      </c>
      <c r="E30" s="219">
        <v>0</v>
      </c>
      <c r="F30" s="219">
        <v>0</v>
      </c>
      <c r="G30" s="219">
        <v>0</v>
      </c>
      <c r="H30" s="219">
        <v>378.09</v>
      </c>
      <c r="I30" s="219">
        <v>0</v>
      </c>
      <c r="J30" s="219">
        <v>378.09</v>
      </c>
      <c r="K30" s="219">
        <v>378.09</v>
      </c>
      <c r="L30" s="219">
        <v>0</v>
      </c>
      <c r="M30" s="219">
        <v>0</v>
      </c>
      <c r="N30" s="219">
        <v>0</v>
      </c>
      <c r="O30" s="219">
        <v>378.09</v>
      </c>
      <c r="P30" s="219">
        <v>0</v>
      </c>
      <c r="Q30" s="219">
        <v>0</v>
      </c>
      <c r="R30" s="219">
        <v>0</v>
      </c>
      <c r="S30" s="219">
        <v>0</v>
      </c>
      <c r="T30" s="219">
        <v>0</v>
      </c>
    </row>
    <row r="31" ht="19.5" customHeight="1" spans="1:20">
      <c r="A31" s="218" t="s">
        <v>220</v>
      </c>
      <c r="B31" s="218"/>
      <c r="C31" s="218"/>
      <c r="D31" s="218" t="s">
        <v>221</v>
      </c>
      <c r="E31" s="219">
        <v>0</v>
      </c>
      <c r="F31" s="219">
        <v>0</v>
      </c>
      <c r="G31" s="219">
        <v>0</v>
      </c>
      <c r="H31" s="219">
        <v>30.7</v>
      </c>
      <c r="I31" s="219">
        <v>0</v>
      </c>
      <c r="J31" s="219">
        <v>30.7</v>
      </c>
      <c r="K31" s="219">
        <v>30.7</v>
      </c>
      <c r="L31" s="219">
        <v>0</v>
      </c>
      <c r="M31" s="219">
        <v>0</v>
      </c>
      <c r="N31" s="219">
        <v>0</v>
      </c>
      <c r="O31" s="219">
        <v>30.7</v>
      </c>
      <c r="P31" s="219">
        <v>0</v>
      </c>
      <c r="Q31" s="219">
        <v>0</v>
      </c>
      <c r="R31" s="219">
        <v>0</v>
      </c>
      <c r="S31" s="219">
        <v>0</v>
      </c>
      <c r="T31" s="219">
        <v>0</v>
      </c>
    </row>
    <row r="32" ht="19.5" customHeight="1" spans="1:20">
      <c r="A32" s="218" t="s">
        <v>222</v>
      </c>
      <c r="B32" s="218"/>
      <c r="C32" s="218"/>
      <c r="D32" s="218" t="s">
        <v>223</v>
      </c>
      <c r="E32" s="219">
        <v>0</v>
      </c>
      <c r="F32" s="219">
        <v>0</v>
      </c>
      <c r="G32" s="219">
        <v>0</v>
      </c>
      <c r="H32" s="219">
        <v>347.39</v>
      </c>
      <c r="I32" s="219">
        <v>0</v>
      </c>
      <c r="J32" s="219">
        <v>347.39</v>
      </c>
      <c r="K32" s="219">
        <v>347.39</v>
      </c>
      <c r="L32" s="219">
        <v>0</v>
      </c>
      <c r="M32" s="219">
        <v>0</v>
      </c>
      <c r="N32" s="219">
        <v>0</v>
      </c>
      <c r="O32" s="219">
        <v>347.39</v>
      </c>
      <c r="P32" s="219">
        <v>0</v>
      </c>
      <c r="Q32" s="219">
        <v>0</v>
      </c>
      <c r="R32" s="219">
        <v>0</v>
      </c>
      <c r="S32" s="219">
        <v>0</v>
      </c>
      <c r="T32" s="219">
        <v>0</v>
      </c>
    </row>
    <row r="33" ht="19.5" customHeight="1" spans="1:20">
      <c r="A33" s="218" t="s">
        <v>224</v>
      </c>
      <c r="B33" s="218"/>
      <c r="C33" s="218"/>
      <c r="D33" s="218" t="s">
        <v>225</v>
      </c>
      <c r="E33" s="219">
        <v>0</v>
      </c>
      <c r="F33" s="219">
        <v>0</v>
      </c>
      <c r="G33" s="219">
        <v>0</v>
      </c>
      <c r="H33" s="219">
        <v>16.2</v>
      </c>
      <c r="I33" s="219">
        <v>0</v>
      </c>
      <c r="J33" s="219">
        <v>16.2</v>
      </c>
      <c r="K33" s="219">
        <v>16.2</v>
      </c>
      <c r="L33" s="219">
        <v>0</v>
      </c>
      <c r="M33" s="219">
        <v>0</v>
      </c>
      <c r="N33" s="219">
        <v>0</v>
      </c>
      <c r="O33" s="219">
        <v>16.2</v>
      </c>
      <c r="P33" s="219">
        <v>0</v>
      </c>
      <c r="Q33" s="219">
        <v>0</v>
      </c>
      <c r="R33" s="219">
        <v>0</v>
      </c>
      <c r="S33" s="219">
        <v>0</v>
      </c>
      <c r="T33" s="219">
        <v>0</v>
      </c>
    </row>
    <row r="34" ht="19.5" customHeight="1" spans="1:20">
      <c r="A34" s="218" t="s">
        <v>226</v>
      </c>
      <c r="B34" s="218"/>
      <c r="C34" s="218"/>
      <c r="D34" s="218" t="s">
        <v>227</v>
      </c>
      <c r="E34" s="219">
        <v>0</v>
      </c>
      <c r="F34" s="219">
        <v>0</v>
      </c>
      <c r="G34" s="219">
        <v>0</v>
      </c>
      <c r="H34" s="219">
        <v>16.2</v>
      </c>
      <c r="I34" s="219">
        <v>0</v>
      </c>
      <c r="J34" s="219">
        <v>16.2</v>
      </c>
      <c r="K34" s="219">
        <v>16.2</v>
      </c>
      <c r="L34" s="219">
        <v>0</v>
      </c>
      <c r="M34" s="219">
        <v>0</v>
      </c>
      <c r="N34" s="219">
        <v>0</v>
      </c>
      <c r="O34" s="219">
        <v>16.2</v>
      </c>
      <c r="P34" s="219">
        <v>0</v>
      </c>
      <c r="Q34" s="219">
        <v>0</v>
      </c>
      <c r="R34" s="219">
        <v>0</v>
      </c>
      <c r="S34" s="219">
        <v>0</v>
      </c>
      <c r="T34" s="219">
        <v>0</v>
      </c>
    </row>
    <row r="35" ht="19.5" customHeight="1" spans="1:20">
      <c r="A35" s="218" t="s">
        <v>228</v>
      </c>
      <c r="B35" s="218"/>
      <c r="C35" s="218"/>
      <c r="D35" s="218" t="s">
        <v>227</v>
      </c>
      <c r="E35" s="219">
        <v>0</v>
      </c>
      <c r="F35" s="219">
        <v>0</v>
      </c>
      <c r="G35" s="219">
        <v>0</v>
      </c>
      <c r="H35" s="219">
        <v>16.2</v>
      </c>
      <c r="I35" s="219">
        <v>0</v>
      </c>
      <c r="J35" s="219">
        <v>16.2</v>
      </c>
      <c r="K35" s="219">
        <v>16.2</v>
      </c>
      <c r="L35" s="219">
        <v>0</v>
      </c>
      <c r="M35" s="219">
        <v>0</v>
      </c>
      <c r="N35" s="219">
        <v>0</v>
      </c>
      <c r="O35" s="219">
        <v>16.2</v>
      </c>
      <c r="P35" s="219">
        <v>0</v>
      </c>
      <c r="Q35" s="219">
        <v>0</v>
      </c>
      <c r="R35" s="219">
        <v>0</v>
      </c>
      <c r="S35" s="219">
        <v>0</v>
      </c>
      <c r="T35" s="219">
        <v>0</v>
      </c>
    </row>
    <row r="36" ht="19.5" customHeight="1" spans="1:20">
      <c r="A36" s="218" t="s">
        <v>229</v>
      </c>
      <c r="B36" s="218"/>
      <c r="C36" s="218"/>
      <c r="D36" s="218" t="s">
        <v>230</v>
      </c>
      <c r="E36" s="219">
        <v>0</v>
      </c>
      <c r="F36" s="219">
        <v>0</v>
      </c>
      <c r="G36" s="219">
        <v>0</v>
      </c>
      <c r="H36" s="219">
        <v>10</v>
      </c>
      <c r="I36" s="219">
        <v>0</v>
      </c>
      <c r="J36" s="219">
        <v>10</v>
      </c>
      <c r="K36" s="219">
        <v>10</v>
      </c>
      <c r="L36" s="219">
        <v>0</v>
      </c>
      <c r="M36" s="219">
        <v>0</v>
      </c>
      <c r="N36" s="219">
        <v>0</v>
      </c>
      <c r="O36" s="219">
        <v>10</v>
      </c>
      <c r="P36" s="219">
        <v>0</v>
      </c>
      <c r="Q36" s="219">
        <v>0</v>
      </c>
      <c r="R36" s="219">
        <v>0</v>
      </c>
      <c r="S36" s="219">
        <v>0</v>
      </c>
      <c r="T36" s="219">
        <v>0</v>
      </c>
    </row>
    <row r="37" ht="19.5" customHeight="1" spans="1:20">
      <c r="A37" s="218" t="s">
        <v>231</v>
      </c>
      <c r="B37" s="218"/>
      <c r="C37" s="218"/>
      <c r="D37" s="218" t="s">
        <v>232</v>
      </c>
      <c r="E37" s="219">
        <v>0</v>
      </c>
      <c r="F37" s="219">
        <v>0</v>
      </c>
      <c r="G37" s="219">
        <v>0</v>
      </c>
      <c r="H37" s="219">
        <v>10</v>
      </c>
      <c r="I37" s="219">
        <v>0</v>
      </c>
      <c r="J37" s="219">
        <v>10</v>
      </c>
      <c r="K37" s="219">
        <v>10</v>
      </c>
      <c r="L37" s="219">
        <v>0</v>
      </c>
      <c r="M37" s="219">
        <v>0</v>
      </c>
      <c r="N37" s="219">
        <v>0</v>
      </c>
      <c r="O37" s="219">
        <v>10</v>
      </c>
      <c r="P37" s="219">
        <v>0</v>
      </c>
      <c r="Q37" s="219">
        <v>0</v>
      </c>
      <c r="R37" s="219">
        <v>0</v>
      </c>
      <c r="S37" s="219">
        <v>0</v>
      </c>
      <c r="T37" s="219">
        <v>0</v>
      </c>
    </row>
    <row r="38" ht="19.5" customHeight="1" spans="1:20">
      <c r="A38" s="218" t="s">
        <v>233</v>
      </c>
      <c r="B38" s="218"/>
      <c r="C38" s="218"/>
      <c r="D38" s="218" t="s">
        <v>234</v>
      </c>
      <c r="E38" s="219">
        <v>0</v>
      </c>
      <c r="F38" s="219">
        <v>0</v>
      </c>
      <c r="G38" s="219">
        <v>0</v>
      </c>
      <c r="H38" s="219">
        <v>10</v>
      </c>
      <c r="I38" s="219">
        <v>0</v>
      </c>
      <c r="J38" s="219">
        <v>10</v>
      </c>
      <c r="K38" s="219">
        <v>10</v>
      </c>
      <c r="L38" s="219">
        <v>0</v>
      </c>
      <c r="M38" s="219">
        <v>0</v>
      </c>
      <c r="N38" s="219">
        <v>0</v>
      </c>
      <c r="O38" s="219">
        <v>10</v>
      </c>
      <c r="P38" s="219">
        <v>0</v>
      </c>
      <c r="Q38" s="219">
        <v>0</v>
      </c>
      <c r="R38" s="219">
        <v>0</v>
      </c>
      <c r="S38" s="219">
        <v>0</v>
      </c>
      <c r="T38" s="219">
        <v>0</v>
      </c>
    </row>
    <row r="39" ht="19.5" customHeight="1" spans="1:20">
      <c r="A39" s="218" t="s">
        <v>235</v>
      </c>
      <c r="B39" s="218"/>
      <c r="C39" s="218"/>
      <c r="D39" s="218" t="s">
        <v>236</v>
      </c>
      <c r="E39" s="219">
        <v>0</v>
      </c>
      <c r="F39" s="219">
        <v>0</v>
      </c>
      <c r="G39" s="219">
        <v>0</v>
      </c>
      <c r="H39" s="219">
        <v>27.01</v>
      </c>
      <c r="I39" s="219">
        <v>26.81</v>
      </c>
      <c r="J39" s="219">
        <v>0.2</v>
      </c>
      <c r="K39" s="219">
        <v>27.01</v>
      </c>
      <c r="L39" s="219">
        <v>26.81</v>
      </c>
      <c r="M39" s="219">
        <v>25.82</v>
      </c>
      <c r="N39" s="219">
        <v>0.99</v>
      </c>
      <c r="O39" s="219">
        <v>0.2</v>
      </c>
      <c r="P39" s="219">
        <v>0</v>
      </c>
      <c r="Q39" s="219">
        <v>0</v>
      </c>
      <c r="R39" s="219">
        <v>0</v>
      </c>
      <c r="S39" s="219">
        <v>0</v>
      </c>
      <c r="T39" s="219">
        <v>0</v>
      </c>
    </row>
    <row r="40" ht="19.5" customHeight="1" spans="1:20">
      <c r="A40" s="218" t="s">
        <v>237</v>
      </c>
      <c r="B40" s="218"/>
      <c r="C40" s="218"/>
      <c r="D40" s="218" t="s">
        <v>238</v>
      </c>
      <c r="E40" s="219">
        <v>0</v>
      </c>
      <c r="F40" s="219">
        <v>0</v>
      </c>
      <c r="G40" s="219">
        <v>0</v>
      </c>
      <c r="H40" s="219">
        <v>26.81</v>
      </c>
      <c r="I40" s="219">
        <v>26.81</v>
      </c>
      <c r="J40" s="219">
        <v>0</v>
      </c>
      <c r="K40" s="219">
        <v>26.81</v>
      </c>
      <c r="L40" s="219">
        <v>26.81</v>
      </c>
      <c r="M40" s="219">
        <v>25.82</v>
      </c>
      <c r="N40" s="219">
        <v>0.99</v>
      </c>
      <c r="O40" s="219">
        <v>0</v>
      </c>
      <c r="P40" s="219">
        <v>0</v>
      </c>
      <c r="Q40" s="219">
        <v>0</v>
      </c>
      <c r="R40" s="219">
        <v>0</v>
      </c>
      <c r="S40" s="219">
        <v>0</v>
      </c>
      <c r="T40" s="219">
        <v>0</v>
      </c>
    </row>
    <row r="41" ht="19.5" customHeight="1" spans="1:20">
      <c r="A41" s="218" t="s">
        <v>239</v>
      </c>
      <c r="B41" s="218"/>
      <c r="C41" s="218"/>
      <c r="D41" s="218" t="s">
        <v>240</v>
      </c>
      <c r="E41" s="219">
        <v>0</v>
      </c>
      <c r="F41" s="219">
        <v>0</v>
      </c>
      <c r="G41" s="219">
        <v>0</v>
      </c>
      <c r="H41" s="219">
        <v>26.81</v>
      </c>
      <c r="I41" s="219">
        <v>26.81</v>
      </c>
      <c r="J41" s="219">
        <v>0</v>
      </c>
      <c r="K41" s="219">
        <v>26.81</v>
      </c>
      <c r="L41" s="219">
        <v>26.81</v>
      </c>
      <c r="M41" s="219">
        <v>25.82</v>
      </c>
      <c r="N41" s="219">
        <v>0.99</v>
      </c>
      <c r="O41" s="219">
        <v>0</v>
      </c>
      <c r="P41" s="219">
        <v>0</v>
      </c>
      <c r="Q41" s="219">
        <v>0</v>
      </c>
      <c r="R41" s="219">
        <v>0</v>
      </c>
      <c r="S41" s="219">
        <v>0</v>
      </c>
      <c r="T41" s="219">
        <v>0</v>
      </c>
    </row>
    <row r="42" ht="19.5" customHeight="1" spans="1:20">
      <c r="A42" s="218" t="s">
        <v>241</v>
      </c>
      <c r="B42" s="218"/>
      <c r="C42" s="218"/>
      <c r="D42" s="218" t="s">
        <v>242</v>
      </c>
      <c r="E42" s="219">
        <v>0</v>
      </c>
      <c r="F42" s="219">
        <v>0</v>
      </c>
      <c r="G42" s="219">
        <v>0</v>
      </c>
      <c r="H42" s="219">
        <v>0.2</v>
      </c>
      <c r="I42" s="219">
        <v>0</v>
      </c>
      <c r="J42" s="219">
        <v>0.2</v>
      </c>
      <c r="K42" s="219">
        <v>0.2</v>
      </c>
      <c r="L42" s="219">
        <v>0</v>
      </c>
      <c r="M42" s="219">
        <v>0</v>
      </c>
      <c r="N42" s="219">
        <v>0</v>
      </c>
      <c r="O42" s="219">
        <v>0.2</v>
      </c>
      <c r="P42" s="219">
        <v>0</v>
      </c>
      <c r="Q42" s="219">
        <v>0</v>
      </c>
      <c r="R42" s="219">
        <v>0</v>
      </c>
      <c r="S42" s="219">
        <v>0</v>
      </c>
      <c r="T42" s="219">
        <v>0</v>
      </c>
    </row>
    <row r="43" ht="19.5" customHeight="1" spans="1:20">
      <c r="A43" s="218" t="s">
        <v>243</v>
      </c>
      <c r="B43" s="218"/>
      <c r="C43" s="218"/>
      <c r="D43" s="218" t="s">
        <v>242</v>
      </c>
      <c r="E43" s="219">
        <v>0</v>
      </c>
      <c r="F43" s="219">
        <v>0</v>
      </c>
      <c r="G43" s="219">
        <v>0</v>
      </c>
      <c r="H43" s="219">
        <v>0.2</v>
      </c>
      <c r="I43" s="219">
        <v>0</v>
      </c>
      <c r="J43" s="219">
        <v>0.2</v>
      </c>
      <c r="K43" s="219">
        <v>0.2</v>
      </c>
      <c r="L43" s="219">
        <v>0</v>
      </c>
      <c r="M43" s="219">
        <v>0</v>
      </c>
      <c r="N43" s="219">
        <v>0</v>
      </c>
      <c r="O43" s="219">
        <v>0.2</v>
      </c>
      <c r="P43" s="219">
        <v>0</v>
      </c>
      <c r="Q43" s="219">
        <v>0</v>
      </c>
      <c r="R43" s="219">
        <v>0</v>
      </c>
      <c r="S43" s="219">
        <v>0</v>
      </c>
      <c r="T43" s="219">
        <v>0</v>
      </c>
    </row>
    <row r="44" ht="19.5" customHeight="1" spans="1:20">
      <c r="A44" s="218" t="s">
        <v>244</v>
      </c>
      <c r="B44" s="218"/>
      <c r="C44" s="218"/>
      <c r="D44" s="218" t="s">
        <v>245</v>
      </c>
      <c r="E44" s="219">
        <v>0</v>
      </c>
      <c r="F44" s="219">
        <v>0</v>
      </c>
      <c r="G44" s="219">
        <v>0</v>
      </c>
      <c r="H44" s="219">
        <v>1917.55</v>
      </c>
      <c r="I44" s="219">
        <v>116.93</v>
      </c>
      <c r="J44" s="219">
        <v>1800.63</v>
      </c>
      <c r="K44" s="219">
        <v>1917.55</v>
      </c>
      <c r="L44" s="219">
        <v>116.93</v>
      </c>
      <c r="M44" s="219">
        <v>114.8</v>
      </c>
      <c r="N44" s="219">
        <v>2.13</v>
      </c>
      <c r="O44" s="219">
        <v>1800.63</v>
      </c>
      <c r="P44" s="219">
        <v>0</v>
      </c>
      <c r="Q44" s="219">
        <v>0</v>
      </c>
      <c r="R44" s="219">
        <v>0</v>
      </c>
      <c r="S44" s="219">
        <v>0</v>
      </c>
      <c r="T44" s="219">
        <v>0</v>
      </c>
    </row>
    <row r="45" ht="19.5" customHeight="1" spans="1:20">
      <c r="A45" s="218" t="s">
        <v>246</v>
      </c>
      <c r="B45" s="218"/>
      <c r="C45" s="218"/>
      <c r="D45" s="218" t="s">
        <v>247</v>
      </c>
      <c r="E45" s="219">
        <v>0</v>
      </c>
      <c r="F45" s="219">
        <v>0</v>
      </c>
      <c r="G45" s="219">
        <v>0</v>
      </c>
      <c r="H45" s="219">
        <v>20.7</v>
      </c>
      <c r="I45" s="219">
        <v>20.7</v>
      </c>
      <c r="J45" s="219">
        <v>0</v>
      </c>
      <c r="K45" s="219">
        <v>20.7</v>
      </c>
      <c r="L45" s="219">
        <v>20.7</v>
      </c>
      <c r="M45" s="219">
        <v>20.07</v>
      </c>
      <c r="N45" s="219">
        <v>0.63</v>
      </c>
      <c r="O45" s="219">
        <v>0</v>
      </c>
      <c r="P45" s="219">
        <v>0</v>
      </c>
      <c r="Q45" s="219">
        <v>0</v>
      </c>
      <c r="R45" s="219">
        <v>0</v>
      </c>
      <c r="S45" s="219">
        <v>0</v>
      </c>
      <c r="T45" s="219">
        <v>0</v>
      </c>
    </row>
    <row r="46" ht="19.5" customHeight="1" spans="1:20">
      <c r="A46" s="218" t="s">
        <v>248</v>
      </c>
      <c r="B46" s="218"/>
      <c r="C46" s="218"/>
      <c r="D46" s="218" t="s">
        <v>199</v>
      </c>
      <c r="E46" s="219">
        <v>0</v>
      </c>
      <c r="F46" s="219">
        <v>0</v>
      </c>
      <c r="G46" s="219">
        <v>0</v>
      </c>
      <c r="H46" s="219">
        <v>20.7</v>
      </c>
      <c r="I46" s="219">
        <v>20.7</v>
      </c>
      <c r="J46" s="219">
        <v>0</v>
      </c>
      <c r="K46" s="219">
        <v>20.7</v>
      </c>
      <c r="L46" s="219">
        <v>20.7</v>
      </c>
      <c r="M46" s="219">
        <v>20.07</v>
      </c>
      <c r="N46" s="219">
        <v>0.63</v>
      </c>
      <c r="O46" s="219">
        <v>0</v>
      </c>
      <c r="P46" s="219">
        <v>0</v>
      </c>
      <c r="Q46" s="219">
        <v>0</v>
      </c>
      <c r="R46" s="219">
        <v>0</v>
      </c>
      <c r="S46" s="219">
        <v>0</v>
      </c>
      <c r="T46" s="219">
        <v>0</v>
      </c>
    </row>
    <row r="47" ht="19.5" customHeight="1" spans="1:20">
      <c r="A47" s="218" t="s">
        <v>249</v>
      </c>
      <c r="B47" s="218"/>
      <c r="C47" s="218"/>
      <c r="D47" s="218" t="s">
        <v>250</v>
      </c>
      <c r="E47" s="219">
        <v>0</v>
      </c>
      <c r="F47" s="219">
        <v>0</v>
      </c>
      <c r="G47" s="219">
        <v>0</v>
      </c>
      <c r="H47" s="219">
        <v>1798.2</v>
      </c>
      <c r="I47" s="219">
        <v>1.5</v>
      </c>
      <c r="J47" s="219">
        <v>1796.7</v>
      </c>
      <c r="K47" s="219">
        <v>1798.2</v>
      </c>
      <c r="L47" s="219">
        <v>1.5</v>
      </c>
      <c r="M47" s="219">
        <v>0</v>
      </c>
      <c r="N47" s="219">
        <v>1.5</v>
      </c>
      <c r="O47" s="219">
        <v>1796.7</v>
      </c>
      <c r="P47" s="219">
        <v>0</v>
      </c>
      <c r="Q47" s="219">
        <v>0</v>
      </c>
      <c r="R47" s="219">
        <v>0</v>
      </c>
      <c r="S47" s="219">
        <v>0</v>
      </c>
      <c r="T47" s="219">
        <v>0</v>
      </c>
    </row>
    <row r="48" ht="19.5" customHeight="1" spans="1:20">
      <c r="A48" s="218" t="s">
        <v>251</v>
      </c>
      <c r="B48" s="218"/>
      <c r="C48" s="218"/>
      <c r="D48" s="218" t="s">
        <v>188</v>
      </c>
      <c r="E48" s="219">
        <v>0</v>
      </c>
      <c r="F48" s="219">
        <v>0</v>
      </c>
      <c r="G48" s="219">
        <v>0</v>
      </c>
      <c r="H48" s="219">
        <v>1.5</v>
      </c>
      <c r="I48" s="219">
        <v>1.5</v>
      </c>
      <c r="J48" s="219">
        <v>0</v>
      </c>
      <c r="K48" s="219">
        <v>1.5</v>
      </c>
      <c r="L48" s="219">
        <v>1.5</v>
      </c>
      <c r="M48" s="219">
        <v>0</v>
      </c>
      <c r="N48" s="219">
        <v>1.5</v>
      </c>
      <c r="O48" s="219">
        <v>0</v>
      </c>
      <c r="P48" s="219">
        <v>0</v>
      </c>
      <c r="Q48" s="219">
        <v>0</v>
      </c>
      <c r="R48" s="219">
        <v>0</v>
      </c>
      <c r="S48" s="219">
        <v>0</v>
      </c>
      <c r="T48" s="219">
        <v>0</v>
      </c>
    </row>
    <row r="49" ht="19.5" customHeight="1" spans="1:20">
      <c r="A49" s="218" t="s">
        <v>252</v>
      </c>
      <c r="B49" s="218"/>
      <c r="C49" s="218"/>
      <c r="D49" s="218" t="s">
        <v>253</v>
      </c>
      <c r="E49" s="219">
        <v>0</v>
      </c>
      <c r="F49" s="219">
        <v>0</v>
      </c>
      <c r="G49" s="219">
        <v>0</v>
      </c>
      <c r="H49" s="219">
        <v>1796.7</v>
      </c>
      <c r="I49" s="219">
        <v>0</v>
      </c>
      <c r="J49" s="219">
        <v>1796.7</v>
      </c>
      <c r="K49" s="219">
        <v>1796.7</v>
      </c>
      <c r="L49" s="219">
        <v>0</v>
      </c>
      <c r="M49" s="219">
        <v>0</v>
      </c>
      <c r="N49" s="219">
        <v>0</v>
      </c>
      <c r="O49" s="219">
        <v>1796.7</v>
      </c>
      <c r="P49" s="219">
        <v>0</v>
      </c>
      <c r="Q49" s="219">
        <v>0</v>
      </c>
      <c r="R49" s="219">
        <v>0</v>
      </c>
      <c r="S49" s="219">
        <v>0</v>
      </c>
      <c r="T49" s="219">
        <v>0</v>
      </c>
    </row>
    <row r="50" ht="19.5" customHeight="1" spans="1:20">
      <c r="A50" s="218" t="s">
        <v>254</v>
      </c>
      <c r="B50" s="218"/>
      <c r="C50" s="218"/>
      <c r="D50" s="218" t="s">
        <v>255</v>
      </c>
      <c r="E50" s="219">
        <v>0</v>
      </c>
      <c r="F50" s="219">
        <v>0</v>
      </c>
      <c r="G50" s="219">
        <v>0</v>
      </c>
      <c r="H50" s="219">
        <v>83.4</v>
      </c>
      <c r="I50" s="219">
        <v>83.4</v>
      </c>
      <c r="J50" s="219">
        <v>0</v>
      </c>
      <c r="K50" s="219">
        <v>83.4</v>
      </c>
      <c r="L50" s="219">
        <v>83.4</v>
      </c>
      <c r="M50" s="219">
        <v>83.4</v>
      </c>
      <c r="N50" s="219">
        <v>0</v>
      </c>
      <c r="O50" s="219">
        <v>0</v>
      </c>
      <c r="P50" s="219">
        <v>0</v>
      </c>
      <c r="Q50" s="219">
        <v>0</v>
      </c>
      <c r="R50" s="219">
        <v>0</v>
      </c>
      <c r="S50" s="219">
        <v>0</v>
      </c>
      <c r="T50" s="219">
        <v>0</v>
      </c>
    </row>
    <row r="51" ht="19.5" customHeight="1" spans="1:20">
      <c r="A51" s="218" t="s">
        <v>256</v>
      </c>
      <c r="B51" s="218"/>
      <c r="C51" s="218"/>
      <c r="D51" s="218" t="s">
        <v>257</v>
      </c>
      <c r="E51" s="219">
        <v>0</v>
      </c>
      <c r="F51" s="219">
        <v>0</v>
      </c>
      <c r="G51" s="219">
        <v>0</v>
      </c>
      <c r="H51" s="219">
        <v>8.45</v>
      </c>
      <c r="I51" s="219">
        <v>8.45</v>
      </c>
      <c r="J51" s="219">
        <v>0</v>
      </c>
      <c r="K51" s="219">
        <v>8.45</v>
      </c>
      <c r="L51" s="219">
        <v>8.45</v>
      </c>
      <c r="M51" s="219">
        <v>8.45</v>
      </c>
      <c r="N51" s="219">
        <v>0</v>
      </c>
      <c r="O51" s="219">
        <v>0</v>
      </c>
      <c r="P51" s="219">
        <v>0</v>
      </c>
      <c r="Q51" s="219">
        <v>0</v>
      </c>
      <c r="R51" s="219">
        <v>0</v>
      </c>
      <c r="S51" s="219">
        <v>0</v>
      </c>
      <c r="T51" s="219">
        <v>0</v>
      </c>
    </row>
    <row r="52" ht="19.5" customHeight="1" spans="1:20">
      <c r="A52" s="218" t="s">
        <v>258</v>
      </c>
      <c r="B52" s="218"/>
      <c r="C52" s="218"/>
      <c r="D52" s="218" t="s">
        <v>259</v>
      </c>
      <c r="E52" s="219">
        <v>0</v>
      </c>
      <c r="F52" s="219">
        <v>0</v>
      </c>
      <c r="G52" s="219">
        <v>0</v>
      </c>
      <c r="H52" s="219">
        <v>2.11</v>
      </c>
      <c r="I52" s="219">
        <v>2.11</v>
      </c>
      <c r="J52" s="219">
        <v>0</v>
      </c>
      <c r="K52" s="219">
        <v>2.11</v>
      </c>
      <c r="L52" s="219">
        <v>2.11</v>
      </c>
      <c r="M52" s="219">
        <v>2.11</v>
      </c>
      <c r="N52" s="219">
        <v>0</v>
      </c>
      <c r="O52" s="219">
        <v>0</v>
      </c>
      <c r="P52" s="219">
        <v>0</v>
      </c>
      <c r="Q52" s="219">
        <v>0</v>
      </c>
      <c r="R52" s="219">
        <v>0</v>
      </c>
      <c r="S52" s="219">
        <v>0</v>
      </c>
      <c r="T52" s="219">
        <v>0</v>
      </c>
    </row>
    <row r="53" ht="19.5" customHeight="1" spans="1:20">
      <c r="A53" s="218" t="s">
        <v>260</v>
      </c>
      <c r="B53" s="218"/>
      <c r="C53" s="218"/>
      <c r="D53" s="218" t="s">
        <v>261</v>
      </c>
      <c r="E53" s="219">
        <v>0</v>
      </c>
      <c r="F53" s="219">
        <v>0</v>
      </c>
      <c r="G53" s="219">
        <v>0</v>
      </c>
      <c r="H53" s="219">
        <v>72.84</v>
      </c>
      <c r="I53" s="219">
        <v>72.84</v>
      </c>
      <c r="J53" s="219">
        <v>0</v>
      </c>
      <c r="K53" s="219">
        <v>72.84</v>
      </c>
      <c r="L53" s="219">
        <v>72.84</v>
      </c>
      <c r="M53" s="219">
        <v>72.84</v>
      </c>
      <c r="N53" s="219">
        <v>0</v>
      </c>
      <c r="O53" s="219">
        <v>0</v>
      </c>
      <c r="P53" s="219">
        <v>0</v>
      </c>
      <c r="Q53" s="219">
        <v>0</v>
      </c>
      <c r="R53" s="219">
        <v>0</v>
      </c>
      <c r="S53" s="219">
        <v>0</v>
      </c>
      <c r="T53" s="219">
        <v>0</v>
      </c>
    </row>
    <row r="54" ht="19.5" customHeight="1" spans="1:20">
      <c r="A54" s="218" t="s">
        <v>262</v>
      </c>
      <c r="B54" s="218"/>
      <c r="C54" s="218"/>
      <c r="D54" s="218" t="s">
        <v>263</v>
      </c>
      <c r="E54" s="219">
        <v>0</v>
      </c>
      <c r="F54" s="219">
        <v>0</v>
      </c>
      <c r="G54" s="219">
        <v>0</v>
      </c>
      <c r="H54" s="219">
        <v>1.6</v>
      </c>
      <c r="I54" s="219">
        <v>0</v>
      </c>
      <c r="J54" s="219">
        <v>1.6</v>
      </c>
      <c r="K54" s="219">
        <v>1.6</v>
      </c>
      <c r="L54" s="219">
        <v>0</v>
      </c>
      <c r="M54" s="219">
        <v>0</v>
      </c>
      <c r="N54" s="219">
        <v>0</v>
      </c>
      <c r="O54" s="219">
        <v>1.6</v>
      </c>
      <c r="P54" s="219">
        <v>0</v>
      </c>
      <c r="Q54" s="219">
        <v>0</v>
      </c>
      <c r="R54" s="219">
        <v>0</v>
      </c>
      <c r="S54" s="219">
        <v>0</v>
      </c>
      <c r="T54" s="219">
        <v>0</v>
      </c>
    </row>
    <row r="55" ht="19.5" customHeight="1" spans="1:20">
      <c r="A55" s="218" t="s">
        <v>264</v>
      </c>
      <c r="B55" s="218"/>
      <c r="C55" s="218"/>
      <c r="D55" s="218" t="s">
        <v>265</v>
      </c>
      <c r="E55" s="219">
        <v>0</v>
      </c>
      <c r="F55" s="219">
        <v>0</v>
      </c>
      <c r="G55" s="219">
        <v>0</v>
      </c>
      <c r="H55" s="219">
        <v>1.6</v>
      </c>
      <c r="I55" s="219">
        <v>0</v>
      </c>
      <c r="J55" s="219">
        <v>1.6</v>
      </c>
      <c r="K55" s="219">
        <v>1.6</v>
      </c>
      <c r="L55" s="219">
        <v>0</v>
      </c>
      <c r="M55" s="219">
        <v>0</v>
      </c>
      <c r="N55" s="219">
        <v>0</v>
      </c>
      <c r="O55" s="219">
        <v>1.6</v>
      </c>
      <c r="P55" s="219">
        <v>0</v>
      </c>
      <c r="Q55" s="219">
        <v>0</v>
      </c>
      <c r="R55" s="219">
        <v>0</v>
      </c>
      <c r="S55" s="219">
        <v>0</v>
      </c>
      <c r="T55" s="219">
        <v>0</v>
      </c>
    </row>
    <row r="56" ht="19.5" customHeight="1" spans="1:20">
      <c r="A56" s="218" t="s">
        <v>266</v>
      </c>
      <c r="B56" s="218"/>
      <c r="C56" s="218"/>
      <c r="D56" s="218" t="s">
        <v>267</v>
      </c>
      <c r="E56" s="219">
        <v>0</v>
      </c>
      <c r="F56" s="219">
        <v>0</v>
      </c>
      <c r="G56" s="219">
        <v>0</v>
      </c>
      <c r="H56" s="219">
        <v>11.32</v>
      </c>
      <c r="I56" s="219">
        <v>11.32</v>
      </c>
      <c r="J56" s="219">
        <v>0</v>
      </c>
      <c r="K56" s="219">
        <v>11.32</v>
      </c>
      <c r="L56" s="219">
        <v>11.32</v>
      </c>
      <c r="M56" s="219">
        <v>11.32</v>
      </c>
      <c r="N56" s="219">
        <v>0</v>
      </c>
      <c r="O56" s="219">
        <v>0</v>
      </c>
      <c r="P56" s="219">
        <v>0</v>
      </c>
      <c r="Q56" s="219">
        <v>0</v>
      </c>
      <c r="R56" s="219">
        <v>0</v>
      </c>
      <c r="S56" s="219">
        <v>0</v>
      </c>
      <c r="T56" s="219">
        <v>0</v>
      </c>
    </row>
    <row r="57" ht="19.5" customHeight="1" spans="1:20">
      <c r="A57" s="218" t="s">
        <v>268</v>
      </c>
      <c r="B57" s="218"/>
      <c r="C57" s="218"/>
      <c r="D57" s="218" t="s">
        <v>269</v>
      </c>
      <c r="E57" s="219">
        <v>0</v>
      </c>
      <c r="F57" s="219">
        <v>0</v>
      </c>
      <c r="G57" s="219">
        <v>0</v>
      </c>
      <c r="H57" s="219">
        <v>11.32</v>
      </c>
      <c r="I57" s="219">
        <v>11.32</v>
      </c>
      <c r="J57" s="219">
        <v>0</v>
      </c>
      <c r="K57" s="219">
        <v>11.32</v>
      </c>
      <c r="L57" s="219">
        <v>11.32</v>
      </c>
      <c r="M57" s="219">
        <v>11.32</v>
      </c>
      <c r="N57" s="219">
        <v>0</v>
      </c>
      <c r="O57" s="219">
        <v>0</v>
      </c>
      <c r="P57" s="219">
        <v>0</v>
      </c>
      <c r="Q57" s="219">
        <v>0</v>
      </c>
      <c r="R57" s="219">
        <v>0</v>
      </c>
      <c r="S57" s="219">
        <v>0</v>
      </c>
      <c r="T57" s="219">
        <v>0</v>
      </c>
    </row>
    <row r="58" ht="19.5" customHeight="1" spans="1:20">
      <c r="A58" s="218" t="s">
        <v>270</v>
      </c>
      <c r="B58" s="218"/>
      <c r="C58" s="218"/>
      <c r="D58" s="218" t="s">
        <v>271</v>
      </c>
      <c r="E58" s="219">
        <v>0</v>
      </c>
      <c r="F58" s="219">
        <v>0</v>
      </c>
      <c r="G58" s="219">
        <v>0</v>
      </c>
      <c r="H58" s="219">
        <v>1.6</v>
      </c>
      <c r="I58" s="219">
        <v>0</v>
      </c>
      <c r="J58" s="219">
        <v>1.6</v>
      </c>
      <c r="K58" s="219">
        <v>1.6</v>
      </c>
      <c r="L58" s="219">
        <v>0</v>
      </c>
      <c r="M58" s="219">
        <v>0</v>
      </c>
      <c r="N58" s="219">
        <v>0</v>
      </c>
      <c r="O58" s="219">
        <v>1.6</v>
      </c>
      <c r="P58" s="219">
        <v>0</v>
      </c>
      <c r="Q58" s="219">
        <v>0</v>
      </c>
      <c r="R58" s="219">
        <v>0</v>
      </c>
      <c r="S58" s="219">
        <v>0</v>
      </c>
      <c r="T58" s="219">
        <v>0</v>
      </c>
    </row>
    <row r="59" ht="19.5" customHeight="1" spans="1:20">
      <c r="A59" s="218" t="s">
        <v>272</v>
      </c>
      <c r="B59" s="218"/>
      <c r="C59" s="218"/>
      <c r="D59" s="218" t="s">
        <v>273</v>
      </c>
      <c r="E59" s="219">
        <v>0</v>
      </c>
      <c r="F59" s="219">
        <v>0</v>
      </c>
      <c r="G59" s="219">
        <v>0</v>
      </c>
      <c r="H59" s="219">
        <v>1.6</v>
      </c>
      <c r="I59" s="219">
        <v>0</v>
      </c>
      <c r="J59" s="219">
        <v>1.6</v>
      </c>
      <c r="K59" s="219">
        <v>1.6</v>
      </c>
      <c r="L59" s="219">
        <v>0</v>
      </c>
      <c r="M59" s="219">
        <v>0</v>
      </c>
      <c r="N59" s="219">
        <v>0</v>
      </c>
      <c r="O59" s="219">
        <v>1.6</v>
      </c>
      <c r="P59" s="219">
        <v>0</v>
      </c>
      <c r="Q59" s="219">
        <v>0</v>
      </c>
      <c r="R59" s="219">
        <v>0</v>
      </c>
      <c r="S59" s="219">
        <v>0</v>
      </c>
      <c r="T59" s="219">
        <v>0</v>
      </c>
    </row>
    <row r="60" ht="19.5" customHeight="1" spans="1:20">
      <c r="A60" s="218" t="s">
        <v>274</v>
      </c>
      <c r="B60" s="218"/>
      <c r="C60" s="218"/>
      <c r="D60" s="218" t="s">
        <v>275</v>
      </c>
      <c r="E60" s="219">
        <v>0</v>
      </c>
      <c r="F60" s="219">
        <v>0</v>
      </c>
      <c r="G60" s="219">
        <v>0</v>
      </c>
      <c r="H60" s="219">
        <v>0.73</v>
      </c>
      <c r="I60" s="219">
        <v>0</v>
      </c>
      <c r="J60" s="219">
        <v>0.73</v>
      </c>
      <c r="K60" s="219">
        <v>0.73</v>
      </c>
      <c r="L60" s="219">
        <v>0</v>
      </c>
      <c r="M60" s="219">
        <v>0</v>
      </c>
      <c r="N60" s="219">
        <v>0</v>
      </c>
      <c r="O60" s="219">
        <v>0.73</v>
      </c>
      <c r="P60" s="219">
        <v>0</v>
      </c>
      <c r="Q60" s="219">
        <v>0</v>
      </c>
      <c r="R60" s="219">
        <v>0</v>
      </c>
      <c r="S60" s="219">
        <v>0</v>
      </c>
      <c r="T60" s="219">
        <v>0</v>
      </c>
    </row>
    <row r="61" ht="19.5" customHeight="1" spans="1:20">
      <c r="A61" s="218" t="s">
        <v>276</v>
      </c>
      <c r="B61" s="218"/>
      <c r="C61" s="218"/>
      <c r="D61" s="218" t="s">
        <v>277</v>
      </c>
      <c r="E61" s="219">
        <v>0</v>
      </c>
      <c r="F61" s="219">
        <v>0</v>
      </c>
      <c r="G61" s="219">
        <v>0</v>
      </c>
      <c r="H61" s="219">
        <v>0.73</v>
      </c>
      <c r="I61" s="219">
        <v>0</v>
      </c>
      <c r="J61" s="219">
        <v>0.73</v>
      </c>
      <c r="K61" s="219">
        <v>0.73</v>
      </c>
      <c r="L61" s="219">
        <v>0</v>
      </c>
      <c r="M61" s="219">
        <v>0</v>
      </c>
      <c r="N61" s="219">
        <v>0</v>
      </c>
      <c r="O61" s="219">
        <v>0.73</v>
      </c>
      <c r="P61" s="219">
        <v>0</v>
      </c>
      <c r="Q61" s="219">
        <v>0</v>
      </c>
      <c r="R61" s="219">
        <v>0</v>
      </c>
      <c r="S61" s="219">
        <v>0</v>
      </c>
      <c r="T61" s="219">
        <v>0</v>
      </c>
    </row>
    <row r="62" ht="19.5" customHeight="1" spans="1:20">
      <c r="A62" s="218" t="s">
        <v>278</v>
      </c>
      <c r="B62" s="218"/>
      <c r="C62" s="218"/>
      <c r="D62" s="218" t="s">
        <v>279</v>
      </c>
      <c r="E62" s="219">
        <v>0</v>
      </c>
      <c r="F62" s="219">
        <v>0</v>
      </c>
      <c r="G62" s="219">
        <v>0</v>
      </c>
      <c r="H62" s="219">
        <v>36.01</v>
      </c>
      <c r="I62" s="219">
        <v>31.85</v>
      </c>
      <c r="J62" s="219">
        <v>4.16</v>
      </c>
      <c r="K62" s="219">
        <v>36.01</v>
      </c>
      <c r="L62" s="219">
        <v>31.85</v>
      </c>
      <c r="M62" s="219">
        <v>31.85</v>
      </c>
      <c r="N62" s="219">
        <v>0</v>
      </c>
      <c r="O62" s="219">
        <v>4.16</v>
      </c>
      <c r="P62" s="219">
        <v>0</v>
      </c>
      <c r="Q62" s="219">
        <v>0</v>
      </c>
      <c r="R62" s="219">
        <v>0</v>
      </c>
      <c r="S62" s="219">
        <v>0</v>
      </c>
      <c r="T62" s="219">
        <v>0</v>
      </c>
    </row>
    <row r="63" ht="19.5" customHeight="1" spans="1:20">
      <c r="A63" s="218" t="s">
        <v>280</v>
      </c>
      <c r="B63" s="218"/>
      <c r="C63" s="218"/>
      <c r="D63" s="218" t="s">
        <v>281</v>
      </c>
      <c r="E63" s="219">
        <v>0</v>
      </c>
      <c r="F63" s="219">
        <v>0</v>
      </c>
      <c r="G63" s="219">
        <v>0</v>
      </c>
      <c r="H63" s="219">
        <v>4.16</v>
      </c>
      <c r="I63" s="219">
        <v>0</v>
      </c>
      <c r="J63" s="219">
        <v>4.16</v>
      </c>
      <c r="K63" s="219">
        <v>4.16</v>
      </c>
      <c r="L63" s="219">
        <v>0</v>
      </c>
      <c r="M63" s="219">
        <v>0</v>
      </c>
      <c r="N63" s="219">
        <v>0</v>
      </c>
      <c r="O63" s="219">
        <v>4.16</v>
      </c>
      <c r="P63" s="219">
        <v>0</v>
      </c>
      <c r="Q63" s="219">
        <v>0</v>
      </c>
      <c r="R63" s="219">
        <v>0</v>
      </c>
      <c r="S63" s="219">
        <v>0</v>
      </c>
      <c r="T63" s="219">
        <v>0</v>
      </c>
    </row>
    <row r="64" ht="19.5" customHeight="1" spans="1:20">
      <c r="A64" s="218" t="s">
        <v>282</v>
      </c>
      <c r="B64" s="218"/>
      <c r="C64" s="218"/>
      <c r="D64" s="218" t="s">
        <v>283</v>
      </c>
      <c r="E64" s="219">
        <v>0</v>
      </c>
      <c r="F64" s="219">
        <v>0</v>
      </c>
      <c r="G64" s="219">
        <v>0</v>
      </c>
      <c r="H64" s="219">
        <v>4.14</v>
      </c>
      <c r="I64" s="219">
        <v>0</v>
      </c>
      <c r="J64" s="219">
        <v>4.14</v>
      </c>
      <c r="K64" s="219">
        <v>4.14</v>
      </c>
      <c r="L64" s="219">
        <v>0</v>
      </c>
      <c r="M64" s="219">
        <v>0</v>
      </c>
      <c r="N64" s="219">
        <v>0</v>
      </c>
      <c r="O64" s="219">
        <v>4.14</v>
      </c>
      <c r="P64" s="219">
        <v>0</v>
      </c>
      <c r="Q64" s="219">
        <v>0</v>
      </c>
      <c r="R64" s="219">
        <v>0</v>
      </c>
      <c r="S64" s="219">
        <v>0</v>
      </c>
      <c r="T64" s="219">
        <v>0</v>
      </c>
    </row>
    <row r="65" ht="19.5" customHeight="1" spans="1:20">
      <c r="A65" s="218" t="s">
        <v>284</v>
      </c>
      <c r="B65" s="218"/>
      <c r="C65" s="218"/>
      <c r="D65" s="218" t="s">
        <v>285</v>
      </c>
      <c r="E65" s="219">
        <v>0</v>
      </c>
      <c r="F65" s="219">
        <v>0</v>
      </c>
      <c r="G65" s="219">
        <v>0</v>
      </c>
      <c r="H65" s="219">
        <v>0.02</v>
      </c>
      <c r="I65" s="219">
        <v>0</v>
      </c>
      <c r="J65" s="219">
        <v>0.02</v>
      </c>
      <c r="K65" s="219">
        <v>0.02</v>
      </c>
      <c r="L65" s="219">
        <v>0</v>
      </c>
      <c r="M65" s="219">
        <v>0</v>
      </c>
      <c r="N65" s="219">
        <v>0</v>
      </c>
      <c r="O65" s="219">
        <v>0.02</v>
      </c>
      <c r="P65" s="219">
        <v>0</v>
      </c>
      <c r="Q65" s="219">
        <v>0</v>
      </c>
      <c r="R65" s="219">
        <v>0</v>
      </c>
      <c r="S65" s="219">
        <v>0</v>
      </c>
      <c r="T65" s="219">
        <v>0</v>
      </c>
    </row>
    <row r="66" ht="19.5" customHeight="1" spans="1:20">
      <c r="A66" s="218" t="s">
        <v>286</v>
      </c>
      <c r="B66" s="218"/>
      <c r="C66" s="218"/>
      <c r="D66" s="218" t="s">
        <v>287</v>
      </c>
      <c r="E66" s="219">
        <v>0</v>
      </c>
      <c r="F66" s="219">
        <v>0</v>
      </c>
      <c r="G66" s="219">
        <v>0</v>
      </c>
      <c r="H66" s="219">
        <v>31.85</v>
      </c>
      <c r="I66" s="219">
        <v>31.85</v>
      </c>
      <c r="J66" s="219">
        <v>0</v>
      </c>
      <c r="K66" s="219">
        <v>31.85</v>
      </c>
      <c r="L66" s="219">
        <v>31.85</v>
      </c>
      <c r="M66" s="219">
        <v>31.85</v>
      </c>
      <c r="N66" s="219">
        <v>0</v>
      </c>
      <c r="O66" s="219">
        <v>0</v>
      </c>
      <c r="P66" s="219">
        <v>0</v>
      </c>
      <c r="Q66" s="219">
        <v>0</v>
      </c>
      <c r="R66" s="219">
        <v>0</v>
      </c>
      <c r="S66" s="219">
        <v>0</v>
      </c>
      <c r="T66" s="219">
        <v>0</v>
      </c>
    </row>
    <row r="67" ht="19.5" customHeight="1" spans="1:20">
      <c r="A67" s="218" t="s">
        <v>288</v>
      </c>
      <c r="B67" s="218"/>
      <c r="C67" s="218"/>
      <c r="D67" s="218" t="s">
        <v>289</v>
      </c>
      <c r="E67" s="219">
        <v>0</v>
      </c>
      <c r="F67" s="219">
        <v>0</v>
      </c>
      <c r="G67" s="219">
        <v>0</v>
      </c>
      <c r="H67" s="219">
        <v>13.53</v>
      </c>
      <c r="I67" s="219">
        <v>13.53</v>
      </c>
      <c r="J67" s="219">
        <v>0</v>
      </c>
      <c r="K67" s="219">
        <v>13.53</v>
      </c>
      <c r="L67" s="219">
        <v>13.53</v>
      </c>
      <c r="M67" s="219">
        <v>13.53</v>
      </c>
      <c r="N67" s="219">
        <v>0</v>
      </c>
      <c r="O67" s="219">
        <v>0</v>
      </c>
      <c r="P67" s="219">
        <v>0</v>
      </c>
      <c r="Q67" s="219">
        <v>0</v>
      </c>
      <c r="R67" s="219">
        <v>0</v>
      </c>
      <c r="S67" s="219">
        <v>0</v>
      </c>
      <c r="T67" s="219">
        <v>0</v>
      </c>
    </row>
    <row r="68" ht="19.5" customHeight="1" spans="1:20">
      <c r="A68" s="218" t="s">
        <v>290</v>
      </c>
      <c r="B68" s="218"/>
      <c r="C68" s="218"/>
      <c r="D68" s="218" t="s">
        <v>291</v>
      </c>
      <c r="E68" s="219">
        <v>0</v>
      </c>
      <c r="F68" s="219">
        <v>0</v>
      </c>
      <c r="G68" s="219">
        <v>0</v>
      </c>
      <c r="H68" s="219">
        <v>16.16</v>
      </c>
      <c r="I68" s="219">
        <v>16.16</v>
      </c>
      <c r="J68" s="219">
        <v>0</v>
      </c>
      <c r="K68" s="219">
        <v>16.16</v>
      </c>
      <c r="L68" s="219">
        <v>16.16</v>
      </c>
      <c r="M68" s="219">
        <v>16.16</v>
      </c>
      <c r="N68" s="219">
        <v>0</v>
      </c>
      <c r="O68" s="219">
        <v>0</v>
      </c>
      <c r="P68" s="219">
        <v>0</v>
      </c>
      <c r="Q68" s="219">
        <v>0</v>
      </c>
      <c r="R68" s="219">
        <v>0</v>
      </c>
      <c r="S68" s="219">
        <v>0</v>
      </c>
      <c r="T68" s="219">
        <v>0</v>
      </c>
    </row>
    <row r="69" ht="19.5" customHeight="1" spans="1:20">
      <c r="A69" s="218" t="s">
        <v>292</v>
      </c>
      <c r="B69" s="218"/>
      <c r="C69" s="218"/>
      <c r="D69" s="218" t="s">
        <v>293</v>
      </c>
      <c r="E69" s="219">
        <v>0</v>
      </c>
      <c r="F69" s="219">
        <v>0</v>
      </c>
      <c r="G69" s="219">
        <v>0</v>
      </c>
      <c r="H69" s="219">
        <v>2.17</v>
      </c>
      <c r="I69" s="219">
        <v>2.17</v>
      </c>
      <c r="J69" s="219">
        <v>0</v>
      </c>
      <c r="K69" s="219">
        <v>2.17</v>
      </c>
      <c r="L69" s="219">
        <v>2.17</v>
      </c>
      <c r="M69" s="219">
        <v>2.17</v>
      </c>
      <c r="N69" s="219">
        <v>0</v>
      </c>
      <c r="O69" s="219">
        <v>0</v>
      </c>
      <c r="P69" s="219">
        <v>0</v>
      </c>
      <c r="Q69" s="219">
        <v>0</v>
      </c>
      <c r="R69" s="219">
        <v>0</v>
      </c>
      <c r="S69" s="219">
        <v>0</v>
      </c>
      <c r="T69" s="219">
        <v>0</v>
      </c>
    </row>
    <row r="70" ht="19.5" customHeight="1" spans="1:20">
      <c r="A70" s="218" t="s">
        <v>294</v>
      </c>
      <c r="B70" s="218"/>
      <c r="C70" s="218"/>
      <c r="D70" s="218" t="s">
        <v>295</v>
      </c>
      <c r="E70" s="219">
        <v>150</v>
      </c>
      <c r="F70" s="219">
        <v>0</v>
      </c>
      <c r="G70" s="219">
        <v>150</v>
      </c>
      <c r="H70" s="219">
        <v>1383.15</v>
      </c>
      <c r="I70" s="219">
        <v>509.98</v>
      </c>
      <c r="J70" s="219">
        <v>873.17</v>
      </c>
      <c r="K70" s="219">
        <v>1533.15</v>
      </c>
      <c r="L70" s="219">
        <v>509.98</v>
      </c>
      <c r="M70" s="219">
        <v>460.66</v>
      </c>
      <c r="N70" s="219">
        <v>49.32</v>
      </c>
      <c r="O70" s="219">
        <v>1023.17</v>
      </c>
      <c r="P70" s="219">
        <v>0</v>
      </c>
      <c r="Q70" s="219">
        <v>0</v>
      </c>
      <c r="R70" s="219">
        <v>0</v>
      </c>
      <c r="S70" s="219">
        <v>0</v>
      </c>
      <c r="T70" s="219">
        <v>0</v>
      </c>
    </row>
    <row r="71" ht="19.5" customHeight="1" spans="1:20">
      <c r="A71" s="218" t="s">
        <v>296</v>
      </c>
      <c r="B71" s="218"/>
      <c r="C71" s="218"/>
      <c r="D71" s="218" t="s">
        <v>297</v>
      </c>
      <c r="E71" s="219">
        <v>0</v>
      </c>
      <c r="F71" s="219">
        <v>0</v>
      </c>
      <c r="G71" s="219">
        <v>0</v>
      </c>
      <c r="H71" s="219">
        <v>163.9</v>
      </c>
      <c r="I71" s="219">
        <v>154.9</v>
      </c>
      <c r="J71" s="219">
        <v>9</v>
      </c>
      <c r="K71" s="219">
        <v>163.9</v>
      </c>
      <c r="L71" s="219">
        <v>154.9</v>
      </c>
      <c r="M71" s="219">
        <v>150.9</v>
      </c>
      <c r="N71" s="219">
        <v>3.99</v>
      </c>
      <c r="O71" s="219">
        <v>9</v>
      </c>
      <c r="P71" s="219">
        <v>0</v>
      </c>
      <c r="Q71" s="219">
        <v>0</v>
      </c>
      <c r="R71" s="219">
        <v>0</v>
      </c>
      <c r="S71" s="219">
        <v>0</v>
      </c>
      <c r="T71" s="219">
        <v>0</v>
      </c>
    </row>
    <row r="72" ht="19.5" customHeight="1" spans="1:20">
      <c r="A72" s="218" t="s">
        <v>298</v>
      </c>
      <c r="B72" s="218"/>
      <c r="C72" s="218"/>
      <c r="D72" s="218" t="s">
        <v>199</v>
      </c>
      <c r="E72" s="219">
        <v>0</v>
      </c>
      <c r="F72" s="219">
        <v>0</v>
      </c>
      <c r="G72" s="219">
        <v>0</v>
      </c>
      <c r="H72" s="219">
        <v>154.9</v>
      </c>
      <c r="I72" s="219">
        <v>154.9</v>
      </c>
      <c r="J72" s="219">
        <v>0</v>
      </c>
      <c r="K72" s="219">
        <v>154.9</v>
      </c>
      <c r="L72" s="219">
        <v>154.9</v>
      </c>
      <c r="M72" s="219">
        <v>150.9</v>
      </c>
      <c r="N72" s="219">
        <v>3.99</v>
      </c>
      <c r="O72" s="219">
        <v>0</v>
      </c>
      <c r="P72" s="219">
        <v>0</v>
      </c>
      <c r="Q72" s="219">
        <v>0</v>
      </c>
      <c r="R72" s="219">
        <v>0</v>
      </c>
      <c r="S72" s="219">
        <v>0</v>
      </c>
      <c r="T72" s="219">
        <v>0</v>
      </c>
    </row>
    <row r="73" ht="19.5" customHeight="1" spans="1:20">
      <c r="A73" s="218" t="s">
        <v>299</v>
      </c>
      <c r="B73" s="218"/>
      <c r="C73" s="218"/>
      <c r="D73" s="218" t="s">
        <v>300</v>
      </c>
      <c r="E73" s="219">
        <v>0</v>
      </c>
      <c r="F73" s="219">
        <v>0</v>
      </c>
      <c r="G73" s="219">
        <v>0</v>
      </c>
      <c r="H73" s="219">
        <v>9</v>
      </c>
      <c r="I73" s="219">
        <v>0</v>
      </c>
      <c r="J73" s="219">
        <v>9</v>
      </c>
      <c r="K73" s="219">
        <v>9</v>
      </c>
      <c r="L73" s="219">
        <v>0</v>
      </c>
      <c r="M73" s="219">
        <v>0</v>
      </c>
      <c r="N73" s="219">
        <v>0</v>
      </c>
      <c r="O73" s="219">
        <v>9</v>
      </c>
      <c r="P73" s="219">
        <v>0</v>
      </c>
      <c r="Q73" s="219">
        <v>0</v>
      </c>
      <c r="R73" s="219">
        <v>0</v>
      </c>
      <c r="S73" s="219">
        <v>0</v>
      </c>
      <c r="T73" s="219">
        <v>0</v>
      </c>
    </row>
    <row r="74" ht="19.5" customHeight="1" spans="1:20">
      <c r="A74" s="218" t="s">
        <v>301</v>
      </c>
      <c r="B74" s="218"/>
      <c r="C74" s="218"/>
      <c r="D74" s="218" t="s">
        <v>302</v>
      </c>
      <c r="E74" s="219">
        <v>0</v>
      </c>
      <c r="F74" s="219">
        <v>0</v>
      </c>
      <c r="G74" s="219">
        <v>0</v>
      </c>
      <c r="H74" s="219">
        <v>76.16</v>
      </c>
      <c r="I74" s="219">
        <v>76.16</v>
      </c>
      <c r="J74" s="219">
        <v>0</v>
      </c>
      <c r="K74" s="219">
        <v>76.16</v>
      </c>
      <c r="L74" s="219">
        <v>76.16</v>
      </c>
      <c r="M74" s="219">
        <v>74.03</v>
      </c>
      <c r="N74" s="219">
        <v>2.13</v>
      </c>
      <c r="O74" s="219">
        <v>0</v>
      </c>
      <c r="P74" s="219">
        <v>0</v>
      </c>
      <c r="Q74" s="219">
        <v>0</v>
      </c>
      <c r="R74" s="219">
        <v>0</v>
      </c>
      <c r="S74" s="219">
        <v>0</v>
      </c>
      <c r="T74" s="219">
        <v>0</v>
      </c>
    </row>
    <row r="75" ht="19.5" customHeight="1" spans="1:20">
      <c r="A75" s="218" t="s">
        <v>303</v>
      </c>
      <c r="B75" s="218"/>
      <c r="C75" s="218"/>
      <c r="D75" s="218" t="s">
        <v>304</v>
      </c>
      <c r="E75" s="219">
        <v>0</v>
      </c>
      <c r="F75" s="219">
        <v>0</v>
      </c>
      <c r="G75" s="219">
        <v>0</v>
      </c>
      <c r="H75" s="219">
        <v>76.16</v>
      </c>
      <c r="I75" s="219">
        <v>76.16</v>
      </c>
      <c r="J75" s="219">
        <v>0</v>
      </c>
      <c r="K75" s="219">
        <v>76.16</v>
      </c>
      <c r="L75" s="219">
        <v>76.16</v>
      </c>
      <c r="M75" s="219">
        <v>74.03</v>
      </c>
      <c r="N75" s="219">
        <v>2.13</v>
      </c>
      <c r="O75" s="219">
        <v>0</v>
      </c>
      <c r="P75" s="219">
        <v>0</v>
      </c>
      <c r="Q75" s="219">
        <v>0</v>
      </c>
      <c r="R75" s="219">
        <v>0</v>
      </c>
      <c r="S75" s="219">
        <v>0</v>
      </c>
      <c r="T75" s="219">
        <v>0</v>
      </c>
    </row>
    <row r="76" ht="19.5" customHeight="1" spans="1:20">
      <c r="A76" s="218" t="s">
        <v>305</v>
      </c>
      <c r="B76" s="218"/>
      <c r="C76" s="218"/>
      <c r="D76" s="218" t="s">
        <v>306</v>
      </c>
      <c r="E76" s="219">
        <v>0</v>
      </c>
      <c r="F76" s="219">
        <v>0</v>
      </c>
      <c r="G76" s="219">
        <v>0</v>
      </c>
      <c r="H76" s="219">
        <v>1.88</v>
      </c>
      <c r="I76" s="219">
        <v>0</v>
      </c>
      <c r="J76" s="219">
        <v>1.88</v>
      </c>
      <c r="K76" s="219">
        <v>1.88</v>
      </c>
      <c r="L76" s="219">
        <v>0</v>
      </c>
      <c r="M76" s="219">
        <v>0</v>
      </c>
      <c r="N76" s="219">
        <v>0</v>
      </c>
      <c r="O76" s="219">
        <v>1.88</v>
      </c>
      <c r="P76" s="219">
        <v>0</v>
      </c>
      <c r="Q76" s="219">
        <v>0</v>
      </c>
      <c r="R76" s="219">
        <v>0</v>
      </c>
      <c r="S76" s="219">
        <v>0</v>
      </c>
      <c r="T76" s="219">
        <v>0</v>
      </c>
    </row>
    <row r="77" ht="19.5" customHeight="1" spans="1:20">
      <c r="A77" s="218" t="s">
        <v>307</v>
      </c>
      <c r="B77" s="218"/>
      <c r="C77" s="218"/>
      <c r="D77" s="218" t="s">
        <v>308</v>
      </c>
      <c r="E77" s="219">
        <v>0</v>
      </c>
      <c r="F77" s="219">
        <v>0</v>
      </c>
      <c r="G77" s="219">
        <v>0</v>
      </c>
      <c r="H77" s="219">
        <v>1.88</v>
      </c>
      <c r="I77" s="219">
        <v>0</v>
      </c>
      <c r="J77" s="219">
        <v>1.88</v>
      </c>
      <c r="K77" s="219">
        <v>1.88</v>
      </c>
      <c r="L77" s="219">
        <v>0</v>
      </c>
      <c r="M77" s="219">
        <v>0</v>
      </c>
      <c r="N77" s="219">
        <v>0</v>
      </c>
      <c r="O77" s="219">
        <v>1.88</v>
      </c>
      <c r="P77" s="219">
        <v>0</v>
      </c>
      <c r="Q77" s="219">
        <v>0</v>
      </c>
      <c r="R77" s="219">
        <v>0</v>
      </c>
      <c r="S77" s="219">
        <v>0</v>
      </c>
      <c r="T77" s="219">
        <v>0</v>
      </c>
    </row>
    <row r="78" ht="19.5" customHeight="1" spans="1:20">
      <c r="A78" s="218" t="s">
        <v>309</v>
      </c>
      <c r="B78" s="218"/>
      <c r="C78" s="218"/>
      <c r="D78" s="218" t="s">
        <v>310</v>
      </c>
      <c r="E78" s="219">
        <v>50</v>
      </c>
      <c r="F78" s="219">
        <v>0</v>
      </c>
      <c r="G78" s="219">
        <v>50</v>
      </c>
      <c r="H78" s="219">
        <v>775.39</v>
      </c>
      <c r="I78" s="219">
        <v>0</v>
      </c>
      <c r="J78" s="219">
        <v>775.39</v>
      </c>
      <c r="K78" s="219">
        <v>825.39</v>
      </c>
      <c r="L78" s="219">
        <v>0</v>
      </c>
      <c r="M78" s="219">
        <v>0</v>
      </c>
      <c r="N78" s="219">
        <v>0</v>
      </c>
      <c r="O78" s="219">
        <v>825.39</v>
      </c>
      <c r="P78" s="219">
        <v>0</v>
      </c>
      <c r="Q78" s="219">
        <v>0</v>
      </c>
      <c r="R78" s="219">
        <v>0</v>
      </c>
      <c r="S78" s="219">
        <v>0</v>
      </c>
      <c r="T78" s="219">
        <v>0</v>
      </c>
    </row>
    <row r="79" ht="19.5" customHeight="1" spans="1:20">
      <c r="A79" s="218" t="s">
        <v>311</v>
      </c>
      <c r="B79" s="218"/>
      <c r="C79" s="218"/>
      <c r="D79" s="218" t="s">
        <v>312</v>
      </c>
      <c r="E79" s="219">
        <v>0</v>
      </c>
      <c r="F79" s="219">
        <v>0</v>
      </c>
      <c r="G79" s="219">
        <v>0</v>
      </c>
      <c r="H79" s="219">
        <v>10</v>
      </c>
      <c r="I79" s="219">
        <v>0</v>
      </c>
      <c r="J79" s="219">
        <v>10</v>
      </c>
      <c r="K79" s="219">
        <v>10</v>
      </c>
      <c r="L79" s="219">
        <v>0</v>
      </c>
      <c r="M79" s="219">
        <v>0</v>
      </c>
      <c r="N79" s="219">
        <v>0</v>
      </c>
      <c r="O79" s="219">
        <v>10</v>
      </c>
      <c r="P79" s="219">
        <v>0</v>
      </c>
      <c r="Q79" s="219">
        <v>0</v>
      </c>
      <c r="R79" s="219">
        <v>0</v>
      </c>
      <c r="S79" s="219">
        <v>0</v>
      </c>
      <c r="T79" s="219">
        <v>0</v>
      </c>
    </row>
    <row r="80" ht="19.5" customHeight="1" spans="1:20">
      <c r="A80" s="218" t="s">
        <v>313</v>
      </c>
      <c r="B80" s="218"/>
      <c r="C80" s="218"/>
      <c r="D80" s="218" t="s">
        <v>314</v>
      </c>
      <c r="E80" s="219">
        <v>50</v>
      </c>
      <c r="F80" s="219">
        <v>0</v>
      </c>
      <c r="G80" s="219">
        <v>50</v>
      </c>
      <c r="H80" s="219">
        <v>757.39</v>
      </c>
      <c r="I80" s="219">
        <v>0</v>
      </c>
      <c r="J80" s="219">
        <v>757.39</v>
      </c>
      <c r="K80" s="219">
        <v>807.39</v>
      </c>
      <c r="L80" s="219">
        <v>0</v>
      </c>
      <c r="M80" s="219">
        <v>0</v>
      </c>
      <c r="N80" s="219">
        <v>0</v>
      </c>
      <c r="O80" s="219">
        <v>807.39</v>
      </c>
      <c r="P80" s="219">
        <v>0</v>
      </c>
      <c r="Q80" s="219">
        <v>0</v>
      </c>
      <c r="R80" s="219">
        <v>0</v>
      </c>
      <c r="S80" s="219">
        <v>0</v>
      </c>
      <c r="T80" s="219">
        <v>0</v>
      </c>
    </row>
    <row r="81" ht="19.5" customHeight="1" spans="1:20">
      <c r="A81" s="218" t="s">
        <v>315</v>
      </c>
      <c r="B81" s="218"/>
      <c r="C81" s="218"/>
      <c r="D81" s="218" t="s">
        <v>316</v>
      </c>
      <c r="E81" s="219">
        <v>0</v>
      </c>
      <c r="F81" s="219">
        <v>0</v>
      </c>
      <c r="G81" s="219">
        <v>0</v>
      </c>
      <c r="H81" s="219">
        <v>8</v>
      </c>
      <c r="I81" s="219">
        <v>0</v>
      </c>
      <c r="J81" s="219">
        <v>8</v>
      </c>
      <c r="K81" s="219">
        <v>8</v>
      </c>
      <c r="L81" s="219">
        <v>0</v>
      </c>
      <c r="M81" s="219">
        <v>0</v>
      </c>
      <c r="N81" s="219">
        <v>0</v>
      </c>
      <c r="O81" s="219">
        <v>8</v>
      </c>
      <c r="P81" s="219">
        <v>0</v>
      </c>
      <c r="Q81" s="219">
        <v>0</v>
      </c>
      <c r="R81" s="219">
        <v>0</v>
      </c>
      <c r="S81" s="219">
        <v>0</v>
      </c>
      <c r="T81" s="219">
        <v>0</v>
      </c>
    </row>
    <row r="82" ht="19.5" customHeight="1" spans="1:20">
      <c r="A82" s="218" t="s">
        <v>317</v>
      </c>
      <c r="B82" s="218"/>
      <c r="C82" s="218"/>
      <c r="D82" s="218" t="s">
        <v>318</v>
      </c>
      <c r="E82" s="219">
        <v>100</v>
      </c>
      <c r="F82" s="219">
        <v>0</v>
      </c>
      <c r="G82" s="219">
        <v>100</v>
      </c>
      <c r="H82" s="219">
        <v>365.82</v>
      </c>
      <c r="I82" s="219">
        <v>278.92</v>
      </c>
      <c r="J82" s="219">
        <v>86.9</v>
      </c>
      <c r="K82" s="219">
        <v>465.82</v>
      </c>
      <c r="L82" s="219">
        <v>278.92</v>
      </c>
      <c r="M82" s="219">
        <v>235.72</v>
      </c>
      <c r="N82" s="219">
        <v>43.2</v>
      </c>
      <c r="O82" s="219">
        <v>186.9</v>
      </c>
      <c r="P82" s="219">
        <v>0</v>
      </c>
      <c r="Q82" s="219">
        <v>0</v>
      </c>
      <c r="R82" s="219">
        <v>0</v>
      </c>
      <c r="S82" s="219">
        <v>0</v>
      </c>
      <c r="T82" s="219">
        <v>0</v>
      </c>
    </row>
    <row r="83" ht="19.5" customHeight="1" spans="1:20">
      <c r="A83" s="218" t="s">
        <v>319</v>
      </c>
      <c r="B83" s="218"/>
      <c r="C83" s="218"/>
      <c r="D83" s="218" t="s">
        <v>320</v>
      </c>
      <c r="E83" s="219">
        <v>0</v>
      </c>
      <c r="F83" s="219">
        <v>0</v>
      </c>
      <c r="G83" s="219">
        <v>0</v>
      </c>
      <c r="H83" s="219">
        <v>225.29</v>
      </c>
      <c r="I83" s="219">
        <v>223.13</v>
      </c>
      <c r="J83" s="219">
        <v>2.16</v>
      </c>
      <c r="K83" s="219">
        <v>225.29</v>
      </c>
      <c r="L83" s="219">
        <v>223.13</v>
      </c>
      <c r="M83" s="219">
        <v>179.93</v>
      </c>
      <c r="N83" s="219">
        <v>43.2</v>
      </c>
      <c r="O83" s="219">
        <v>2.16</v>
      </c>
      <c r="P83" s="219">
        <v>0</v>
      </c>
      <c r="Q83" s="219">
        <v>0</v>
      </c>
      <c r="R83" s="219">
        <v>0</v>
      </c>
      <c r="S83" s="219">
        <v>0</v>
      </c>
      <c r="T83" s="219">
        <v>0</v>
      </c>
    </row>
    <row r="84" ht="19.5" customHeight="1" spans="1:20">
      <c r="A84" s="218" t="s">
        <v>347</v>
      </c>
      <c r="B84" s="218"/>
      <c r="C84" s="218"/>
      <c r="D84" s="218" t="s">
        <v>348</v>
      </c>
      <c r="E84" s="219">
        <v>100</v>
      </c>
      <c r="F84" s="219">
        <v>0</v>
      </c>
      <c r="G84" s="219">
        <v>100</v>
      </c>
      <c r="H84" s="219">
        <v>0</v>
      </c>
      <c r="I84" s="219">
        <v>0</v>
      </c>
      <c r="J84" s="219">
        <v>0</v>
      </c>
      <c r="K84" s="219">
        <v>100</v>
      </c>
      <c r="L84" s="219">
        <v>0</v>
      </c>
      <c r="M84" s="219">
        <v>0</v>
      </c>
      <c r="N84" s="219">
        <v>0</v>
      </c>
      <c r="O84" s="219">
        <v>100</v>
      </c>
      <c r="P84" s="219">
        <v>0</v>
      </c>
      <c r="Q84" s="219">
        <v>0</v>
      </c>
      <c r="R84" s="219">
        <v>0</v>
      </c>
      <c r="S84" s="219">
        <v>0</v>
      </c>
      <c r="T84" s="219">
        <v>0</v>
      </c>
    </row>
    <row r="85" ht="19.5" customHeight="1" spans="1:20">
      <c r="A85" s="218" t="s">
        <v>321</v>
      </c>
      <c r="B85" s="218"/>
      <c r="C85" s="218"/>
      <c r="D85" s="218" t="s">
        <v>322</v>
      </c>
      <c r="E85" s="219">
        <v>0</v>
      </c>
      <c r="F85" s="219">
        <v>0</v>
      </c>
      <c r="G85" s="219">
        <v>0</v>
      </c>
      <c r="H85" s="219">
        <v>140.54</v>
      </c>
      <c r="I85" s="219">
        <v>55.8</v>
      </c>
      <c r="J85" s="219">
        <v>84.74</v>
      </c>
      <c r="K85" s="219">
        <v>140.54</v>
      </c>
      <c r="L85" s="219">
        <v>55.8</v>
      </c>
      <c r="M85" s="219">
        <v>55.8</v>
      </c>
      <c r="N85" s="219">
        <v>0</v>
      </c>
      <c r="O85" s="219">
        <v>84.74</v>
      </c>
      <c r="P85" s="219">
        <v>0</v>
      </c>
      <c r="Q85" s="219">
        <v>0</v>
      </c>
      <c r="R85" s="219">
        <v>0</v>
      </c>
      <c r="S85" s="219">
        <v>0</v>
      </c>
      <c r="T85" s="219">
        <v>0</v>
      </c>
    </row>
    <row r="86" ht="19.5" customHeight="1" spans="1:20">
      <c r="A86" s="218" t="s">
        <v>323</v>
      </c>
      <c r="B86" s="218"/>
      <c r="C86" s="218"/>
      <c r="D86" s="218" t="s">
        <v>324</v>
      </c>
      <c r="E86" s="219">
        <v>0</v>
      </c>
      <c r="F86" s="219">
        <v>0</v>
      </c>
      <c r="G86" s="219">
        <v>0</v>
      </c>
      <c r="H86" s="219">
        <v>51.19</v>
      </c>
      <c r="I86" s="219">
        <v>51.19</v>
      </c>
      <c r="J86" s="219">
        <v>0</v>
      </c>
      <c r="K86" s="219">
        <v>51.19</v>
      </c>
      <c r="L86" s="219">
        <v>51.19</v>
      </c>
      <c r="M86" s="219">
        <v>51.19</v>
      </c>
      <c r="N86" s="219">
        <v>0</v>
      </c>
      <c r="O86" s="219">
        <v>0</v>
      </c>
      <c r="P86" s="219">
        <v>0</v>
      </c>
      <c r="Q86" s="219">
        <v>0</v>
      </c>
      <c r="R86" s="219">
        <v>0</v>
      </c>
      <c r="S86" s="219">
        <v>0</v>
      </c>
      <c r="T86" s="219">
        <v>0</v>
      </c>
    </row>
    <row r="87" ht="19.5" customHeight="1" spans="1:20">
      <c r="A87" s="218" t="s">
        <v>325</v>
      </c>
      <c r="B87" s="218"/>
      <c r="C87" s="218"/>
      <c r="D87" s="218" t="s">
        <v>326</v>
      </c>
      <c r="E87" s="219">
        <v>0</v>
      </c>
      <c r="F87" s="219">
        <v>0</v>
      </c>
      <c r="G87" s="219">
        <v>0</v>
      </c>
      <c r="H87" s="219">
        <v>51.19</v>
      </c>
      <c r="I87" s="219">
        <v>51.19</v>
      </c>
      <c r="J87" s="219">
        <v>0</v>
      </c>
      <c r="K87" s="219">
        <v>51.19</v>
      </c>
      <c r="L87" s="219">
        <v>51.19</v>
      </c>
      <c r="M87" s="219">
        <v>51.19</v>
      </c>
      <c r="N87" s="219">
        <v>0</v>
      </c>
      <c r="O87" s="219">
        <v>0</v>
      </c>
      <c r="P87" s="219">
        <v>0</v>
      </c>
      <c r="Q87" s="219">
        <v>0</v>
      </c>
      <c r="R87" s="219">
        <v>0</v>
      </c>
      <c r="S87" s="219">
        <v>0</v>
      </c>
      <c r="T87" s="219">
        <v>0</v>
      </c>
    </row>
    <row r="88" ht="19.5" customHeight="1" spans="1:20">
      <c r="A88" s="218" t="s">
        <v>327</v>
      </c>
      <c r="B88" s="218"/>
      <c r="C88" s="218"/>
      <c r="D88" s="218" t="s">
        <v>328</v>
      </c>
      <c r="E88" s="219">
        <v>0</v>
      </c>
      <c r="F88" s="219">
        <v>0</v>
      </c>
      <c r="G88" s="219">
        <v>0</v>
      </c>
      <c r="H88" s="219">
        <v>51.19</v>
      </c>
      <c r="I88" s="219">
        <v>51.19</v>
      </c>
      <c r="J88" s="219">
        <v>0</v>
      </c>
      <c r="K88" s="219">
        <v>51.19</v>
      </c>
      <c r="L88" s="219">
        <v>51.19</v>
      </c>
      <c r="M88" s="219">
        <v>51.19</v>
      </c>
      <c r="N88" s="219">
        <v>0</v>
      </c>
      <c r="O88" s="219">
        <v>0</v>
      </c>
      <c r="P88" s="219">
        <v>0</v>
      </c>
      <c r="Q88" s="219">
        <v>0</v>
      </c>
      <c r="R88" s="219">
        <v>0</v>
      </c>
      <c r="S88" s="219">
        <v>0</v>
      </c>
      <c r="T88" s="219">
        <v>0</v>
      </c>
    </row>
    <row r="89" ht="19.5" customHeight="1" spans="1:20">
      <c r="A89" s="218" t="s">
        <v>329</v>
      </c>
      <c r="B89" s="218"/>
      <c r="C89" s="218"/>
      <c r="D89" s="218" t="s">
        <v>330</v>
      </c>
      <c r="E89" s="219">
        <v>47</v>
      </c>
      <c r="F89" s="219">
        <v>0</v>
      </c>
      <c r="G89" s="219">
        <v>47</v>
      </c>
      <c r="H89" s="219">
        <v>50</v>
      </c>
      <c r="I89" s="219">
        <v>0</v>
      </c>
      <c r="J89" s="219">
        <v>50</v>
      </c>
      <c r="K89" s="219">
        <v>97</v>
      </c>
      <c r="L89" s="219">
        <v>0</v>
      </c>
      <c r="M89" s="219">
        <v>0</v>
      </c>
      <c r="N89" s="219">
        <v>0</v>
      </c>
      <c r="O89" s="219">
        <v>97</v>
      </c>
      <c r="P89" s="219">
        <v>0</v>
      </c>
      <c r="Q89" s="219">
        <v>0</v>
      </c>
      <c r="R89" s="219">
        <v>0</v>
      </c>
      <c r="S89" s="219">
        <v>0</v>
      </c>
      <c r="T89" s="219">
        <v>0</v>
      </c>
    </row>
    <row r="90" ht="19.5" customHeight="1" spans="1:20">
      <c r="A90" s="218" t="s">
        <v>337</v>
      </c>
      <c r="B90" s="218"/>
      <c r="C90" s="218"/>
      <c r="D90" s="218" t="s">
        <v>330</v>
      </c>
      <c r="E90" s="219">
        <v>47</v>
      </c>
      <c r="F90" s="219">
        <v>0</v>
      </c>
      <c r="G90" s="219">
        <v>47</v>
      </c>
      <c r="H90" s="219">
        <v>50</v>
      </c>
      <c r="I90" s="219">
        <v>0</v>
      </c>
      <c r="J90" s="219">
        <v>50</v>
      </c>
      <c r="K90" s="219">
        <v>97</v>
      </c>
      <c r="L90" s="219">
        <v>0</v>
      </c>
      <c r="M90" s="219">
        <v>0</v>
      </c>
      <c r="N90" s="219">
        <v>0</v>
      </c>
      <c r="O90" s="219">
        <v>97</v>
      </c>
      <c r="P90" s="219">
        <v>0</v>
      </c>
      <c r="Q90" s="219">
        <v>0</v>
      </c>
      <c r="R90" s="219">
        <v>0</v>
      </c>
      <c r="S90" s="219">
        <v>0</v>
      </c>
      <c r="T90" s="219">
        <v>0</v>
      </c>
    </row>
    <row r="91" ht="19.5" customHeight="1" spans="1:20">
      <c r="A91" s="218" t="s">
        <v>338</v>
      </c>
      <c r="B91" s="218"/>
      <c r="C91" s="218"/>
      <c r="D91" s="218" t="s">
        <v>330</v>
      </c>
      <c r="E91" s="219">
        <v>47</v>
      </c>
      <c r="F91" s="219">
        <v>0</v>
      </c>
      <c r="G91" s="219">
        <v>47</v>
      </c>
      <c r="H91" s="219">
        <v>50</v>
      </c>
      <c r="I91" s="219">
        <v>0</v>
      </c>
      <c r="J91" s="219">
        <v>50</v>
      </c>
      <c r="K91" s="219">
        <v>97</v>
      </c>
      <c r="L91" s="219">
        <v>0</v>
      </c>
      <c r="M91" s="219">
        <v>0</v>
      </c>
      <c r="N91" s="219">
        <v>0</v>
      </c>
      <c r="O91" s="219">
        <v>97</v>
      </c>
      <c r="P91" s="219">
        <v>0</v>
      </c>
      <c r="Q91" s="219">
        <v>0</v>
      </c>
      <c r="R91" s="219">
        <v>0</v>
      </c>
      <c r="S91" s="219">
        <v>0</v>
      </c>
      <c r="T91" s="219">
        <v>0</v>
      </c>
    </row>
    <row r="92" ht="19.5" customHeight="1" spans="1:20">
      <c r="A92" s="218" t="s">
        <v>381</v>
      </c>
      <c r="B92" s="218"/>
      <c r="C92" s="218"/>
      <c r="D92" s="218"/>
      <c r="E92" s="218"/>
      <c r="F92" s="218"/>
      <c r="G92" s="218"/>
      <c r="H92" s="218"/>
      <c r="I92" s="218"/>
      <c r="J92" s="218"/>
      <c r="K92" s="218"/>
      <c r="L92" s="218"/>
      <c r="M92" s="218"/>
      <c r="N92" s="218"/>
      <c r="O92" s="218"/>
      <c r="P92" s="218"/>
      <c r="Q92" s="218"/>
      <c r="R92" s="218"/>
      <c r="S92" s="218"/>
      <c r="T92" s="218"/>
    </row>
  </sheetData>
  <mergeCells count="111">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C75"/>
    <mergeCell ref="A76:C76"/>
    <mergeCell ref="A77:C77"/>
    <mergeCell ref="A78:C78"/>
    <mergeCell ref="A79:C79"/>
    <mergeCell ref="A80:C80"/>
    <mergeCell ref="A81:C81"/>
    <mergeCell ref="A82:C82"/>
    <mergeCell ref="A83:C83"/>
    <mergeCell ref="A84:C84"/>
    <mergeCell ref="A85:C85"/>
    <mergeCell ref="A86:C86"/>
    <mergeCell ref="A87:C87"/>
    <mergeCell ref="A88:C88"/>
    <mergeCell ref="A89:C89"/>
    <mergeCell ref="A90:C90"/>
    <mergeCell ref="A91:C91"/>
    <mergeCell ref="A92:T92"/>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topLeftCell="A18" workbookViewId="0">
      <selection activeCell="C8" sqref="C8"/>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7" spans="5:5">
      <c r="E1" s="222" t="s">
        <v>382</v>
      </c>
    </row>
    <row r="2" spans="9:9">
      <c r="I2" s="216" t="s">
        <v>383</v>
      </c>
    </row>
    <row r="3" spans="1:9">
      <c r="A3" s="216" t="s">
        <v>56</v>
      </c>
      <c r="I3" s="216" t="s">
        <v>57</v>
      </c>
    </row>
    <row r="4" ht="19.5" customHeight="1" spans="1:9">
      <c r="A4" s="224" t="s">
        <v>378</v>
      </c>
      <c r="B4" s="224"/>
      <c r="C4" s="224"/>
      <c r="D4" s="224" t="s">
        <v>377</v>
      </c>
      <c r="E4" s="224"/>
      <c r="F4" s="224"/>
      <c r="G4" s="224"/>
      <c r="H4" s="224"/>
      <c r="I4" s="224"/>
    </row>
    <row r="5" ht="19.5" customHeight="1" spans="1:9">
      <c r="A5" s="224" t="s">
        <v>384</v>
      </c>
      <c r="B5" s="224" t="s">
        <v>176</v>
      </c>
      <c r="C5" s="224" t="s">
        <v>62</v>
      </c>
      <c r="D5" s="224" t="s">
        <v>384</v>
      </c>
      <c r="E5" s="224" t="s">
        <v>176</v>
      </c>
      <c r="F5" s="224" t="s">
        <v>62</v>
      </c>
      <c r="G5" s="224" t="s">
        <v>384</v>
      </c>
      <c r="H5" s="224" t="s">
        <v>176</v>
      </c>
      <c r="I5" s="224" t="s">
        <v>62</v>
      </c>
    </row>
    <row r="6" ht="19.5" customHeight="1" spans="1:9">
      <c r="A6" s="224"/>
      <c r="B6" s="224"/>
      <c r="C6" s="224"/>
      <c r="D6" s="224"/>
      <c r="E6" s="224"/>
      <c r="F6" s="224"/>
      <c r="G6" s="224"/>
      <c r="H6" s="224"/>
      <c r="I6" s="224"/>
    </row>
    <row r="7" ht="19.5" customHeight="1" spans="1:9">
      <c r="A7" s="227" t="s">
        <v>385</v>
      </c>
      <c r="B7" s="227" t="s">
        <v>386</v>
      </c>
      <c r="C7" s="219">
        <v>712.07</v>
      </c>
      <c r="D7" s="227" t="s">
        <v>387</v>
      </c>
      <c r="E7" s="227" t="s">
        <v>388</v>
      </c>
      <c r="F7" s="219">
        <v>79.55</v>
      </c>
      <c r="G7" s="227" t="s">
        <v>389</v>
      </c>
      <c r="H7" s="227" t="s">
        <v>390</v>
      </c>
      <c r="I7" s="219">
        <v>0</v>
      </c>
    </row>
    <row r="8" ht="19.5" customHeight="1" spans="1:9">
      <c r="A8" s="227" t="s">
        <v>391</v>
      </c>
      <c r="B8" s="227" t="s">
        <v>392</v>
      </c>
      <c r="C8" s="219">
        <v>163.76</v>
      </c>
      <c r="D8" s="227" t="s">
        <v>393</v>
      </c>
      <c r="E8" s="227" t="s">
        <v>394</v>
      </c>
      <c r="F8" s="219">
        <v>49.65</v>
      </c>
      <c r="G8" s="227" t="s">
        <v>395</v>
      </c>
      <c r="H8" s="227" t="s">
        <v>396</v>
      </c>
      <c r="I8" s="219">
        <v>0</v>
      </c>
    </row>
    <row r="9" ht="19.5" customHeight="1" spans="1:9">
      <c r="A9" s="227" t="s">
        <v>397</v>
      </c>
      <c r="B9" s="227" t="s">
        <v>398</v>
      </c>
      <c r="C9" s="219">
        <v>166.93</v>
      </c>
      <c r="D9" s="227" t="s">
        <v>399</v>
      </c>
      <c r="E9" s="227" t="s">
        <v>400</v>
      </c>
      <c r="F9" s="219">
        <v>0</v>
      </c>
      <c r="G9" s="227" t="s">
        <v>401</v>
      </c>
      <c r="H9" s="227" t="s">
        <v>402</v>
      </c>
      <c r="I9" s="219">
        <v>0</v>
      </c>
    </row>
    <row r="10" ht="19.5" customHeight="1" spans="1:9">
      <c r="A10" s="227" t="s">
        <v>403</v>
      </c>
      <c r="B10" s="227" t="s">
        <v>404</v>
      </c>
      <c r="C10" s="219">
        <v>39.36</v>
      </c>
      <c r="D10" s="227" t="s">
        <v>405</v>
      </c>
      <c r="E10" s="227" t="s">
        <v>406</v>
      </c>
      <c r="F10" s="219">
        <v>0</v>
      </c>
      <c r="G10" s="227" t="s">
        <v>407</v>
      </c>
      <c r="H10" s="227" t="s">
        <v>408</v>
      </c>
      <c r="I10" s="219">
        <v>0</v>
      </c>
    </row>
    <row r="11" ht="19.5" customHeight="1" spans="1:9">
      <c r="A11" s="227" t="s">
        <v>409</v>
      </c>
      <c r="B11" s="227" t="s">
        <v>410</v>
      </c>
      <c r="C11" s="219">
        <v>0</v>
      </c>
      <c r="D11" s="227" t="s">
        <v>411</v>
      </c>
      <c r="E11" s="227" t="s">
        <v>412</v>
      </c>
      <c r="F11" s="219">
        <v>0</v>
      </c>
      <c r="G11" s="227" t="s">
        <v>413</v>
      </c>
      <c r="H11" s="227" t="s">
        <v>414</v>
      </c>
      <c r="I11" s="219">
        <v>0</v>
      </c>
    </row>
    <row r="12" ht="19.5" customHeight="1" spans="1:9">
      <c r="A12" s="227" t="s">
        <v>415</v>
      </c>
      <c r="B12" s="227" t="s">
        <v>416</v>
      </c>
      <c r="C12" s="219">
        <v>166.53</v>
      </c>
      <c r="D12" s="227" t="s">
        <v>417</v>
      </c>
      <c r="E12" s="227" t="s">
        <v>418</v>
      </c>
      <c r="F12" s="219">
        <v>0</v>
      </c>
      <c r="G12" s="227" t="s">
        <v>419</v>
      </c>
      <c r="H12" s="227" t="s">
        <v>420</v>
      </c>
      <c r="I12" s="219">
        <v>0</v>
      </c>
    </row>
    <row r="13" ht="19.5" customHeight="1" spans="1:9">
      <c r="A13" s="227" t="s">
        <v>421</v>
      </c>
      <c r="B13" s="227" t="s">
        <v>422</v>
      </c>
      <c r="C13" s="219">
        <v>72.84</v>
      </c>
      <c r="D13" s="227" t="s">
        <v>423</v>
      </c>
      <c r="E13" s="227" t="s">
        <v>424</v>
      </c>
      <c r="F13" s="219">
        <v>0.62</v>
      </c>
      <c r="G13" s="227" t="s">
        <v>425</v>
      </c>
      <c r="H13" s="227" t="s">
        <v>426</v>
      </c>
      <c r="I13" s="219">
        <v>0</v>
      </c>
    </row>
    <row r="14" ht="19.5" customHeight="1" spans="1:9">
      <c r="A14" s="227" t="s">
        <v>427</v>
      </c>
      <c r="B14" s="227" t="s">
        <v>428</v>
      </c>
      <c r="C14" s="219">
        <v>0</v>
      </c>
      <c r="D14" s="227" t="s">
        <v>429</v>
      </c>
      <c r="E14" s="227" t="s">
        <v>430</v>
      </c>
      <c r="F14" s="219">
        <v>0</v>
      </c>
      <c r="G14" s="227" t="s">
        <v>431</v>
      </c>
      <c r="H14" s="227" t="s">
        <v>432</v>
      </c>
      <c r="I14" s="219">
        <v>0</v>
      </c>
    </row>
    <row r="15" ht="19.5" customHeight="1" spans="1:9">
      <c r="A15" s="227" t="s">
        <v>433</v>
      </c>
      <c r="B15" s="227" t="s">
        <v>434</v>
      </c>
      <c r="C15" s="219">
        <v>29.68</v>
      </c>
      <c r="D15" s="227" t="s">
        <v>435</v>
      </c>
      <c r="E15" s="227" t="s">
        <v>436</v>
      </c>
      <c r="F15" s="219">
        <v>0</v>
      </c>
      <c r="G15" s="227" t="s">
        <v>437</v>
      </c>
      <c r="H15" s="227" t="s">
        <v>438</v>
      </c>
      <c r="I15" s="219">
        <v>0</v>
      </c>
    </row>
    <row r="16" ht="19.5" customHeight="1" spans="1:9">
      <c r="A16" s="227" t="s">
        <v>439</v>
      </c>
      <c r="B16" s="227" t="s">
        <v>440</v>
      </c>
      <c r="C16" s="219">
        <v>0</v>
      </c>
      <c r="D16" s="227" t="s">
        <v>441</v>
      </c>
      <c r="E16" s="227" t="s">
        <v>442</v>
      </c>
      <c r="F16" s="219">
        <v>0</v>
      </c>
      <c r="G16" s="227" t="s">
        <v>443</v>
      </c>
      <c r="H16" s="227" t="s">
        <v>444</v>
      </c>
      <c r="I16" s="219">
        <v>0</v>
      </c>
    </row>
    <row r="17" ht="19.5" customHeight="1" spans="1:9">
      <c r="A17" s="227" t="s">
        <v>445</v>
      </c>
      <c r="B17" s="227" t="s">
        <v>446</v>
      </c>
      <c r="C17" s="219">
        <v>3.9</v>
      </c>
      <c r="D17" s="227" t="s">
        <v>447</v>
      </c>
      <c r="E17" s="227" t="s">
        <v>448</v>
      </c>
      <c r="F17" s="219">
        <v>2.7</v>
      </c>
      <c r="G17" s="227" t="s">
        <v>449</v>
      </c>
      <c r="H17" s="227" t="s">
        <v>450</v>
      </c>
      <c r="I17" s="219">
        <v>0</v>
      </c>
    </row>
    <row r="18" ht="19.5" customHeight="1" spans="1:9">
      <c r="A18" s="227" t="s">
        <v>451</v>
      </c>
      <c r="B18" s="227" t="s">
        <v>452</v>
      </c>
      <c r="C18" s="219">
        <v>51.19</v>
      </c>
      <c r="D18" s="227" t="s">
        <v>453</v>
      </c>
      <c r="E18" s="227" t="s">
        <v>454</v>
      </c>
      <c r="F18" s="219">
        <v>0</v>
      </c>
      <c r="G18" s="227" t="s">
        <v>455</v>
      </c>
      <c r="H18" s="227" t="s">
        <v>456</v>
      </c>
      <c r="I18" s="219">
        <v>0</v>
      </c>
    </row>
    <row r="19" ht="19.5" customHeight="1" spans="1:9">
      <c r="A19" s="227" t="s">
        <v>457</v>
      </c>
      <c r="B19" s="227" t="s">
        <v>458</v>
      </c>
      <c r="C19" s="219">
        <v>0</v>
      </c>
      <c r="D19" s="227" t="s">
        <v>459</v>
      </c>
      <c r="E19" s="227" t="s">
        <v>460</v>
      </c>
      <c r="F19" s="219">
        <v>0</v>
      </c>
      <c r="G19" s="227" t="s">
        <v>461</v>
      </c>
      <c r="H19" s="227" t="s">
        <v>462</v>
      </c>
      <c r="I19" s="219">
        <v>0</v>
      </c>
    </row>
    <row r="20" ht="19.5" customHeight="1" spans="1:9">
      <c r="A20" s="227" t="s">
        <v>463</v>
      </c>
      <c r="B20" s="227" t="s">
        <v>464</v>
      </c>
      <c r="C20" s="219">
        <v>17.87</v>
      </c>
      <c r="D20" s="227" t="s">
        <v>465</v>
      </c>
      <c r="E20" s="227" t="s">
        <v>466</v>
      </c>
      <c r="F20" s="219">
        <v>0</v>
      </c>
      <c r="G20" s="227" t="s">
        <v>467</v>
      </c>
      <c r="H20" s="227" t="s">
        <v>468</v>
      </c>
      <c r="I20" s="219">
        <v>0</v>
      </c>
    </row>
    <row r="21" ht="19.5" customHeight="1" spans="1:9">
      <c r="A21" s="227" t="s">
        <v>469</v>
      </c>
      <c r="B21" s="227" t="s">
        <v>470</v>
      </c>
      <c r="C21" s="219">
        <v>257.61</v>
      </c>
      <c r="D21" s="227" t="s">
        <v>471</v>
      </c>
      <c r="E21" s="227" t="s">
        <v>472</v>
      </c>
      <c r="F21" s="219">
        <v>0</v>
      </c>
      <c r="G21" s="227" t="s">
        <v>473</v>
      </c>
      <c r="H21" s="227" t="s">
        <v>474</v>
      </c>
      <c r="I21" s="219">
        <v>0</v>
      </c>
    </row>
    <row r="22" ht="19.5" customHeight="1" spans="1:9">
      <c r="A22" s="227" t="s">
        <v>475</v>
      </c>
      <c r="B22" s="227" t="s">
        <v>476</v>
      </c>
      <c r="C22" s="219">
        <v>0</v>
      </c>
      <c r="D22" s="227" t="s">
        <v>477</v>
      </c>
      <c r="E22" s="227" t="s">
        <v>478</v>
      </c>
      <c r="F22" s="219">
        <v>0</v>
      </c>
      <c r="G22" s="227" t="s">
        <v>479</v>
      </c>
      <c r="H22" s="227" t="s">
        <v>480</v>
      </c>
      <c r="I22" s="219">
        <v>0</v>
      </c>
    </row>
    <row r="23" ht="19.5" customHeight="1" spans="1:9">
      <c r="A23" s="227" t="s">
        <v>481</v>
      </c>
      <c r="B23" s="227" t="s">
        <v>482</v>
      </c>
      <c r="C23" s="219">
        <v>10.56</v>
      </c>
      <c r="D23" s="227" t="s">
        <v>483</v>
      </c>
      <c r="E23" s="227" t="s">
        <v>484</v>
      </c>
      <c r="F23" s="219">
        <v>1.8</v>
      </c>
      <c r="G23" s="227" t="s">
        <v>485</v>
      </c>
      <c r="H23" s="227" t="s">
        <v>486</v>
      </c>
      <c r="I23" s="219">
        <v>0</v>
      </c>
    </row>
    <row r="24" ht="19.5" customHeight="1" spans="1:9">
      <c r="A24" s="227" t="s">
        <v>487</v>
      </c>
      <c r="B24" s="227" t="s">
        <v>488</v>
      </c>
      <c r="C24" s="219">
        <v>0</v>
      </c>
      <c r="D24" s="227" t="s">
        <v>489</v>
      </c>
      <c r="E24" s="227" t="s">
        <v>490</v>
      </c>
      <c r="F24" s="219">
        <v>0</v>
      </c>
      <c r="G24" s="227" t="s">
        <v>491</v>
      </c>
      <c r="H24" s="227" t="s">
        <v>492</v>
      </c>
      <c r="I24" s="219">
        <v>0</v>
      </c>
    </row>
    <row r="25" ht="19.5" customHeight="1" spans="1:9">
      <c r="A25" s="227" t="s">
        <v>493</v>
      </c>
      <c r="B25" s="227" t="s">
        <v>494</v>
      </c>
      <c r="C25" s="219">
        <v>11.32</v>
      </c>
      <c r="D25" s="227" t="s">
        <v>495</v>
      </c>
      <c r="E25" s="227" t="s">
        <v>496</v>
      </c>
      <c r="F25" s="219">
        <v>0</v>
      </c>
      <c r="G25" s="227" t="s">
        <v>497</v>
      </c>
      <c r="H25" s="227" t="s">
        <v>498</v>
      </c>
      <c r="I25" s="219">
        <v>0</v>
      </c>
    </row>
    <row r="26" ht="19.5" customHeight="1" spans="1:9">
      <c r="A26" s="227" t="s">
        <v>499</v>
      </c>
      <c r="B26" s="227" t="s">
        <v>500</v>
      </c>
      <c r="C26" s="219">
        <v>235.72</v>
      </c>
      <c r="D26" s="227" t="s">
        <v>501</v>
      </c>
      <c r="E26" s="227" t="s">
        <v>502</v>
      </c>
      <c r="F26" s="219">
        <v>0</v>
      </c>
      <c r="G26" s="227" t="s">
        <v>503</v>
      </c>
      <c r="H26" s="227" t="s">
        <v>504</v>
      </c>
      <c r="I26" s="219">
        <v>0</v>
      </c>
    </row>
    <row r="27" ht="19.5" customHeight="1" spans="1:9">
      <c r="A27" s="227" t="s">
        <v>505</v>
      </c>
      <c r="B27" s="227" t="s">
        <v>506</v>
      </c>
      <c r="C27" s="219">
        <v>0</v>
      </c>
      <c r="D27" s="227" t="s">
        <v>507</v>
      </c>
      <c r="E27" s="227" t="s">
        <v>508</v>
      </c>
      <c r="F27" s="219">
        <v>0</v>
      </c>
      <c r="G27" s="227" t="s">
        <v>509</v>
      </c>
      <c r="H27" s="227" t="s">
        <v>510</v>
      </c>
      <c r="I27" s="219">
        <v>0</v>
      </c>
    </row>
    <row r="28" ht="19.5" customHeight="1" spans="1:9">
      <c r="A28" s="227" t="s">
        <v>511</v>
      </c>
      <c r="B28" s="227" t="s">
        <v>512</v>
      </c>
      <c r="C28" s="219">
        <v>0</v>
      </c>
      <c r="D28" s="227" t="s">
        <v>513</v>
      </c>
      <c r="E28" s="227" t="s">
        <v>514</v>
      </c>
      <c r="F28" s="219">
        <v>0</v>
      </c>
      <c r="G28" s="227" t="s">
        <v>515</v>
      </c>
      <c r="H28" s="227" t="s">
        <v>516</v>
      </c>
      <c r="I28" s="219">
        <v>0</v>
      </c>
    </row>
    <row r="29" ht="19.5" customHeight="1" spans="1:9">
      <c r="A29" s="227" t="s">
        <v>517</v>
      </c>
      <c r="B29" s="227" t="s">
        <v>518</v>
      </c>
      <c r="C29" s="219">
        <v>0</v>
      </c>
      <c r="D29" s="227" t="s">
        <v>519</v>
      </c>
      <c r="E29" s="227" t="s">
        <v>520</v>
      </c>
      <c r="F29" s="219">
        <v>3.03</v>
      </c>
      <c r="G29" s="218" t="s">
        <v>521</v>
      </c>
      <c r="H29" s="227" t="s">
        <v>522</v>
      </c>
      <c r="I29" s="219">
        <v>0</v>
      </c>
    </row>
    <row r="30" ht="19.5" customHeight="1" spans="1:9">
      <c r="A30" s="227" t="s">
        <v>523</v>
      </c>
      <c r="B30" s="227" t="s">
        <v>524</v>
      </c>
      <c r="C30" s="219">
        <v>0</v>
      </c>
      <c r="D30" s="227" t="s">
        <v>525</v>
      </c>
      <c r="E30" s="227" t="s">
        <v>526</v>
      </c>
      <c r="F30" s="219">
        <v>0</v>
      </c>
      <c r="G30" s="227" t="s">
        <v>527</v>
      </c>
      <c r="H30" s="227" t="s">
        <v>528</v>
      </c>
      <c r="I30" s="219">
        <v>0</v>
      </c>
    </row>
    <row r="31" ht="19.5" customHeight="1" spans="1:9">
      <c r="A31" s="227" t="s">
        <v>529</v>
      </c>
      <c r="B31" s="227" t="s">
        <v>530</v>
      </c>
      <c r="C31" s="219">
        <v>0</v>
      </c>
      <c r="D31" s="227" t="s">
        <v>531</v>
      </c>
      <c r="E31" s="227" t="s">
        <v>532</v>
      </c>
      <c r="F31" s="219">
        <v>3.37</v>
      </c>
      <c r="G31" s="227" t="s">
        <v>533</v>
      </c>
      <c r="H31" s="227" t="s">
        <v>330</v>
      </c>
      <c r="I31" s="219">
        <v>0</v>
      </c>
    </row>
    <row r="32" ht="19.5" customHeight="1" spans="1:9">
      <c r="A32" s="227" t="s">
        <v>534</v>
      </c>
      <c r="B32" s="227" t="s">
        <v>535</v>
      </c>
      <c r="C32" s="219">
        <v>0</v>
      </c>
      <c r="D32" s="227" t="s">
        <v>536</v>
      </c>
      <c r="E32" s="227" t="s">
        <v>537</v>
      </c>
      <c r="F32" s="219">
        <v>18.38</v>
      </c>
      <c r="G32" s="227" t="s">
        <v>538</v>
      </c>
      <c r="H32" s="227" t="s">
        <v>539</v>
      </c>
      <c r="I32" s="219">
        <v>0</v>
      </c>
    </row>
    <row r="33" ht="19.5" customHeight="1" spans="1:9">
      <c r="A33" s="227" t="s">
        <v>540</v>
      </c>
      <c r="B33" s="227" t="s">
        <v>541</v>
      </c>
      <c r="C33" s="219">
        <v>0</v>
      </c>
      <c r="D33" s="227" t="s">
        <v>542</v>
      </c>
      <c r="E33" s="227" t="s">
        <v>543</v>
      </c>
      <c r="F33" s="219">
        <v>0</v>
      </c>
      <c r="G33" s="227" t="s">
        <v>544</v>
      </c>
      <c r="H33" s="227" t="s">
        <v>545</v>
      </c>
      <c r="I33" s="219">
        <v>0</v>
      </c>
    </row>
    <row r="34" ht="19.5" customHeight="1" spans="1:9">
      <c r="A34" s="227"/>
      <c r="B34" s="227"/>
      <c r="C34" s="226"/>
      <c r="D34" s="227" t="s">
        <v>546</v>
      </c>
      <c r="E34" s="227" t="s">
        <v>547</v>
      </c>
      <c r="F34" s="219">
        <v>0</v>
      </c>
      <c r="G34" s="227" t="s">
        <v>548</v>
      </c>
      <c r="H34" s="227" t="s">
        <v>549</v>
      </c>
      <c r="I34" s="219">
        <v>0</v>
      </c>
    </row>
    <row r="35" ht="19.5" customHeight="1" spans="1:9">
      <c r="A35" s="227"/>
      <c r="B35" s="227"/>
      <c r="C35" s="226"/>
      <c r="D35" s="227" t="s">
        <v>550</v>
      </c>
      <c r="E35" s="227" t="s">
        <v>551</v>
      </c>
      <c r="F35" s="219">
        <v>0</v>
      </c>
      <c r="G35" s="227" t="s">
        <v>552</v>
      </c>
      <c r="H35" s="227" t="s">
        <v>553</v>
      </c>
      <c r="I35" s="219">
        <v>0</v>
      </c>
    </row>
    <row r="36" ht="19.5" customHeight="1" spans="1:9">
      <c r="A36" s="227"/>
      <c r="B36" s="227"/>
      <c r="C36" s="226"/>
      <c r="D36" s="227" t="s">
        <v>554</v>
      </c>
      <c r="E36" s="227" t="s">
        <v>555</v>
      </c>
      <c r="F36" s="219">
        <v>0</v>
      </c>
      <c r="G36" s="227" t="s">
        <v>556</v>
      </c>
      <c r="H36" s="227" t="s">
        <v>557</v>
      </c>
      <c r="I36" s="219">
        <v>0</v>
      </c>
    </row>
    <row r="37" ht="19.5" customHeight="1" spans="1:9">
      <c r="A37" s="227"/>
      <c r="B37" s="227"/>
      <c r="C37" s="226"/>
      <c r="D37" s="227" t="s">
        <v>558</v>
      </c>
      <c r="E37" s="227" t="s">
        <v>559</v>
      </c>
      <c r="F37" s="219">
        <v>0</v>
      </c>
      <c r="G37" s="227"/>
      <c r="H37" s="227"/>
      <c r="I37" s="226"/>
    </row>
    <row r="38" ht="19.5" customHeight="1" spans="1:9">
      <c r="A38" s="227"/>
      <c r="B38" s="227"/>
      <c r="C38" s="226"/>
      <c r="D38" s="227" t="s">
        <v>560</v>
      </c>
      <c r="E38" s="227" t="s">
        <v>561</v>
      </c>
      <c r="F38" s="219">
        <v>0</v>
      </c>
      <c r="G38" s="227"/>
      <c r="H38" s="227"/>
      <c r="I38" s="226"/>
    </row>
    <row r="39" ht="19.5" customHeight="1" spans="1:9">
      <c r="A39" s="227"/>
      <c r="B39" s="227"/>
      <c r="C39" s="226"/>
      <c r="D39" s="227" t="s">
        <v>562</v>
      </c>
      <c r="E39" s="227" t="s">
        <v>563</v>
      </c>
      <c r="F39" s="219">
        <v>0</v>
      </c>
      <c r="G39" s="227"/>
      <c r="H39" s="227"/>
      <c r="I39" s="226"/>
    </row>
    <row r="40" ht="19.5" customHeight="1" spans="1:9">
      <c r="A40" s="225" t="s">
        <v>564</v>
      </c>
      <c r="B40" s="225"/>
      <c r="C40" s="219">
        <v>969.67</v>
      </c>
      <c r="D40" s="225" t="s">
        <v>565</v>
      </c>
      <c r="E40" s="225"/>
      <c r="F40" s="225"/>
      <c r="G40" s="225"/>
      <c r="H40" s="225"/>
      <c r="I40" s="219">
        <v>79.55</v>
      </c>
    </row>
    <row r="41" ht="19.5" customHeight="1" spans="1:9">
      <c r="A41" s="218" t="s">
        <v>566</v>
      </c>
      <c r="B41" s="218"/>
      <c r="C41" s="218"/>
      <c r="D41" s="218"/>
      <c r="E41" s="218"/>
      <c r="F41" s="218"/>
      <c r="G41" s="218"/>
      <c r="H41" s="218"/>
      <c r="I41" s="218"/>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A1" sqref="A1"/>
    </sheetView>
  </sheetViews>
  <sheetFormatPr defaultColWidth="9" defaultRowHeight="13.5"/>
  <cols>
    <col min="1" max="1" width="7.75" customWidth="1"/>
    <col min="2" max="2" width="29.375"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7" spans="7:7">
      <c r="G1" s="222" t="s">
        <v>567</v>
      </c>
    </row>
    <row r="2" spans="12:12">
      <c r="L2" s="216" t="s">
        <v>568</v>
      </c>
    </row>
    <row r="3" spans="1:12">
      <c r="A3" s="216" t="s">
        <v>56</v>
      </c>
      <c r="L3" s="216" t="s">
        <v>57</v>
      </c>
    </row>
    <row r="4" ht="15" customHeight="1" spans="1:12">
      <c r="A4" s="225" t="s">
        <v>569</v>
      </c>
      <c r="B4" s="225"/>
      <c r="C4" s="225"/>
      <c r="D4" s="225" t="s">
        <v>377</v>
      </c>
      <c r="E4" s="225"/>
      <c r="F4" s="225"/>
      <c r="G4" s="225"/>
      <c r="H4" s="225"/>
      <c r="I4" s="225"/>
      <c r="J4" s="225"/>
      <c r="K4" s="225"/>
      <c r="L4" s="225"/>
    </row>
    <row r="5" ht="15" customHeight="1" spans="1:12">
      <c r="A5" s="225" t="s">
        <v>384</v>
      </c>
      <c r="B5" s="225" t="s">
        <v>176</v>
      </c>
      <c r="C5" s="225" t="s">
        <v>62</v>
      </c>
      <c r="D5" s="225" t="s">
        <v>384</v>
      </c>
      <c r="E5" s="225" t="s">
        <v>176</v>
      </c>
      <c r="F5" s="225" t="s">
        <v>62</v>
      </c>
      <c r="G5" s="225" t="s">
        <v>384</v>
      </c>
      <c r="H5" s="225" t="s">
        <v>176</v>
      </c>
      <c r="I5" s="225" t="s">
        <v>62</v>
      </c>
      <c r="J5" s="225" t="s">
        <v>384</v>
      </c>
      <c r="K5" s="225" t="s">
        <v>176</v>
      </c>
      <c r="L5" s="225" t="s">
        <v>62</v>
      </c>
    </row>
    <row r="6" ht="15" customHeight="1" spans="1:12">
      <c r="A6" s="227" t="s">
        <v>385</v>
      </c>
      <c r="B6" s="227" t="s">
        <v>386</v>
      </c>
      <c r="C6" s="219">
        <v>0</v>
      </c>
      <c r="D6" s="227" t="s">
        <v>387</v>
      </c>
      <c r="E6" s="227" t="s">
        <v>388</v>
      </c>
      <c r="F6" s="219">
        <v>96.21</v>
      </c>
      <c r="G6" s="227" t="s">
        <v>570</v>
      </c>
      <c r="H6" s="227" t="s">
        <v>571</v>
      </c>
      <c r="I6" s="219">
        <v>0</v>
      </c>
      <c r="J6" s="227" t="s">
        <v>572</v>
      </c>
      <c r="K6" s="227" t="s">
        <v>573</v>
      </c>
      <c r="L6" s="219">
        <v>0</v>
      </c>
    </row>
    <row r="7" ht="15" customHeight="1" spans="1:12">
      <c r="A7" s="227" t="s">
        <v>391</v>
      </c>
      <c r="B7" s="227" t="s">
        <v>392</v>
      </c>
      <c r="C7" s="219">
        <v>0</v>
      </c>
      <c r="D7" s="227" t="s">
        <v>393</v>
      </c>
      <c r="E7" s="227" t="s">
        <v>394</v>
      </c>
      <c r="F7" s="219">
        <v>69.6</v>
      </c>
      <c r="G7" s="227" t="s">
        <v>574</v>
      </c>
      <c r="H7" s="227" t="s">
        <v>396</v>
      </c>
      <c r="I7" s="219">
        <v>0</v>
      </c>
      <c r="J7" s="227" t="s">
        <v>575</v>
      </c>
      <c r="K7" s="227" t="s">
        <v>576</v>
      </c>
      <c r="L7" s="219">
        <v>0</v>
      </c>
    </row>
    <row r="8" ht="15" customHeight="1" spans="1:12">
      <c r="A8" s="227" t="s">
        <v>397</v>
      </c>
      <c r="B8" s="227" t="s">
        <v>398</v>
      </c>
      <c r="C8" s="219">
        <v>0</v>
      </c>
      <c r="D8" s="227" t="s">
        <v>399</v>
      </c>
      <c r="E8" s="227" t="s">
        <v>400</v>
      </c>
      <c r="F8" s="219">
        <v>0.02</v>
      </c>
      <c r="G8" s="227" t="s">
        <v>577</v>
      </c>
      <c r="H8" s="227" t="s">
        <v>402</v>
      </c>
      <c r="I8" s="219">
        <v>0</v>
      </c>
      <c r="J8" s="227" t="s">
        <v>578</v>
      </c>
      <c r="K8" s="227" t="s">
        <v>528</v>
      </c>
      <c r="L8" s="219">
        <v>0</v>
      </c>
    </row>
    <row r="9" ht="15" customHeight="1" spans="1:12">
      <c r="A9" s="227" t="s">
        <v>403</v>
      </c>
      <c r="B9" s="227" t="s">
        <v>404</v>
      </c>
      <c r="C9" s="219">
        <v>0</v>
      </c>
      <c r="D9" s="227" t="s">
        <v>405</v>
      </c>
      <c r="E9" s="227" t="s">
        <v>406</v>
      </c>
      <c r="F9" s="219">
        <v>0</v>
      </c>
      <c r="G9" s="227" t="s">
        <v>579</v>
      </c>
      <c r="H9" s="227" t="s">
        <v>408</v>
      </c>
      <c r="I9" s="219">
        <v>0</v>
      </c>
      <c r="J9" s="227" t="s">
        <v>491</v>
      </c>
      <c r="K9" s="227" t="s">
        <v>492</v>
      </c>
      <c r="L9" s="219">
        <v>0</v>
      </c>
    </row>
    <row r="10" ht="15" customHeight="1" spans="1:12">
      <c r="A10" s="227" t="s">
        <v>409</v>
      </c>
      <c r="B10" s="227" t="s">
        <v>410</v>
      </c>
      <c r="C10" s="219">
        <v>0</v>
      </c>
      <c r="D10" s="227" t="s">
        <v>411</v>
      </c>
      <c r="E10" s="227" t="s">
        <v>412</v>
      </c>
      <c r="F10" s="219">
        <v>0</v>
      </c>
      <c r="G10" s="227" t="s">
        <v>580</v>
      </c>
      <c r="H10" s="227" t="s">
        <v>414</v>
      </c>
      <c r="I10" s="219">
        <v>0</v>
      </c>
      <c r="J10" s="227" t="s">
        <v>497</v>
      </c>
      <c r="K10" s="227" t="s">
        <v>498</v>
      </c>
      <c r="L10" s="219">
        <v>0</v>
      </c>
    </row>
    <row r="11" ht="15" customHeight="1" spans="1:12">
      <c r="A11" s="227" t="s">
        <v>415</v>
      </c>
      <c r="B11" s="227" t="s">
        <v>416</v>
      </c>
      <c r="C11" s="219">
        <v>0</v>
      </c>
      <c r="D11" s="227" t="s">
        <v>417</v>
      </c>
      <c r="E11" s="227" t="s">
        <v>418</v>
      </c>
      <c r="F11" s="219">
        <v>0</v>
      </c>
      <c r="G11" s="227" t="s">
        <v>581</v>
      </c>
      <c r="H11" s="227" t="s">
        <v>420</v>
      </c>
      <c r="I11" s="219">
        <v>0</v>
      </c>
      <c r="J11" s="227" t="s">
        <v>503</v>
      </c>
      <c r="K11" s="227" t="s">
        <v>504</v>
      </c>
      <c r="L11" s="219">
        <v>0</v>
      </c>
    </row>
    <row r="12" ht="15" customHeight="1" spans="1:12">
      <c r="A12" s="227" t="s">
        <v>421</v>
      </c>
      <c r="B12" s="227" t="s">
        <v>422</v>
      </c>
      <c r="C12" s="219">
        <v>0</v>
      </c>
      <c r="D12" s="227" t="s">
        <v>423</v>
      </c>
      <c r="E12" s="227" t="s">
        <v>424</v>
      </c>
      <c r="F12" s="219">
        <v>0</v>
      </c>
      <c r="G12" s="227" t="s">
        <v>582</v>
      </c>
      <c r="H12" s="227" t="s">
        <v>426</v>
      </c>
      <c r="I12" s="219">
        <v>0</v>
      </c>
      <c r="J12" s="227" t="s">
        <v>509</v>
      </c>
      <c r="K12" s="227" t="s">
        <v>510</v>
      </c>
      <c r="L12" s="219">
        <v>0</v>
      </c>
    </row>
    <row r="13" ht="15" customHeight="1" spans="1:12">
      <c r="A13" s="227" t="s">
        <v>427</v>
      </c>
      <c r="B13" s="227" t="s">
        <v>428</v>
      </c>
      <c r="C13" s="219">
        <v>0</v>
      </c>
      <c r="D13" s="227" t="s">
        <v>429</v>
      </c>
      <c r="E13" s="227" t="s">
        <v>430</v>
      </c>
      <c r="F13" s="219">
        <v>0</v>
      </c>
      <c r="G13" s="227" t="s">
        <v>583</v>
      </c>
      <c r="H13" s="227" t="s">
        <v>432</v>
      </c>
      <c r="I13" s="219">
        <v>0</v>
      </c>
      <c r="J13" s="227" t="s">
        <v>515</v>
      </c>
      <c r="K13" s="227" t="s">
        <v>516</v>
      </c>
      <c r="L13" s="219">
        <v>0</v>
      </c>
    </row>
    <row r="14" ht="15" customHeight="1" spans="1:12">
      <c r="A14" s="227" t="s">
        <v>433</v>
      </c>
      <c r="B14" s="227" t="s">
        <v>434</v>
      </c>
      <c r="C14" s="219">
        <v>0</v>
      </c>
      <c r="D14" s="227" t="s">
        <v>435</v>
      </c>
      <c r="E14" s="227" t="s">
        <v>436</v>
      </c>
      <c r="F14" s="219">
        <v>0</v>
      </c>
      <c r="G14" s="227" t="s">
        <v>584</v>
      </c>
      <c r="H14" s="227" t="s">
        <v>462</v>
      </c>
      <c r="I14" s="219">
        <v>0</v>
      </c>
      <c r="J14" s="227" t="s">
        <v>521</v>
      </c>
      <c r="K14" s="227" t="s">
        <v>522</v>
      </c>
      <c r="L14" s="229">
        <v>0</v>
      </c>
    </row>
    <row r="15" ht="15" customHeight="1" spans="1:12">
      <c r="A15" s="227" t="s">
        <v>439</v>
      </c>
      <c r="B15" s="227" t="s">
        <v>440</v>
      </c>
      <c r="C15" s="219">
        <v>0</v>
      </c>
      <c r="D15" s="227" t="s">
        <v>441</v>
      </c>
      <c r="E15" s="227" t="s">
        <v>442</v>
      </c>
      <c r="F15" s="219">
        <v>0</v>
      </c>
      <c r="G15" s="227" t="s">
        <v>585</v>
      </c>
      <c r="H15" s="227" t="s">
        <v>468</v>
      </c>
      <c r="I15" s="219">
        <v>0</v>
      </c>
      <c r="J15" s="227" t="s">
        <v>527</v>
      </c>
      <c r="K15" s="227" t="s">
        <v>528</v>
      </c>
      <c r="L15" s="219">
        <v>0</v>
      </c>
    </row>
    <row r="16" ht="15" customHeight="1" spans="1:12">
      <c r="A16" s="227" t="s">
        <v>445</v>
      </c>
      <c r="B16" s="227" t="s">
        <v>446</v>
      </c>
      <c r="C16" s="219">
        <v>0</v>
      </c>
      <c r="D16" s="227" t="s">
        <v>447</v>
      </c>
      <c r="E16" s="227" t="s">
        <v>448</v>
      </c>
      <c r="F16" s="219">
        <v>0</v>
      </c>
      <c r="G16" s="227" t="s">
        <v>586</v>
      </c>
      <c r="H16" s="227" t="s">
        <v>474</v>
      </c>
      <c r="I16" s="219">
        <v>0</v>
      </c>
      <c r="J16" s="227" t="s">
        <v>587</v>
      </c>
      <c r="K16" s="227" t="s">
        <v>588</v>
      </c>
      <c r="L16" s="219">
        <v>0</v>
      </c>
    </row>
    <row r="17" ht="15" customHeight="1" spans="1:12">
      <c r="A17" s="227" t="s">
        <v>451</v>
      </c>
      <c r="B17" s="227" t="s">
        <v>452</v>
      </c>
      <c r="C17" s="219">
        <v>0</v>
      </c>
      <c r="D17" s="227" t="s">
        <v>453</v>
      </c>
      <c r="E17" s="227" t="s">
        <v>454</v>
      </c>
      <c r="F17" s="219">
        <v>0</v>
      </c>
      <c r="G17" s="227" t="s">
        <v>589</v>
      </c>
      <c r="H17" s="227" t="s">
        <v>480</v>
      </c>
      <c r="I17" s="219">
        <v>0</v>
      </c>
      <c r="J17" s="227" t="s">
        <v>590</v>
      </c>
      <c r="K17" s="227" t="s">
        <v>591</v>
      </c>
      <c r="L17" s="219">
        <v>0</v>
      </c>
    </row>
    <row r="18" ht="15" customHeight="1" spans="1:12">
      <c r="A18" s="227" t="s">
        <v>457</v>
      </c>
      <c r="B18" s="227" t="s">
        <v>458</v>
      </c>
      <c r="C18" s="219">
        <v>0</v>
      </c>
      <c r="D18" s="227" t="s">
        <v>459</v>
      </c>
      <c r="E18" s="227" t="s">
        <v>460</v>
      </c>
      <c r="F18" s="219">
        <v>20.2</v>
      </c>
      <c r="G18" s="227" t="s">
        <v>592</v>
      </c>
      <c r="H18" s="227" t="s">
        <v>593</v>
      </c>
      <c r="I18" s="219">
        <v>0</v>
      </c>
      <c r="J18" s="227" t="s">
        <v>594</v>
      </c>
      <c r="K18" s="227" t="s">
        <v>595</v>
      </c>
      <c r="L18" s="219">
        <v>0</v>
      </c>
    </row>
    <row r="19" ht="15" customHeight="1" spans="1:12">
      <c r="A19" s="227" t="s">
        <v>463</v>
      </c>
      <c r="B19" s="227" t="s">
        <v>464</v>
      </c>
      <c r="C19" s="219">
        <v>0</v>
      </c>
      <c r="D19" s="227" t="s">
        <v>465</v>
      </c>
      <c r="E19" s="227" t="s">
        <v>466</v>
      </c>
      <c r="F19" s="219">
        <v>0</v>
      </c>
      <c r="G19" s="227" t="s">
        <v>389</v>
      </c>
      <c r="H19" s="227" t="s">
        <v>390</v>
      </c>
      <c r="I19" s="219">
        <v>1034.58</v>
      </c>
      <c r="J19" s="227" t="s">
        <v>596</v>
      </c>
      <c r="K19" s="227" t="s">
        <v>597</v>
      </c>
      <c r="L19" s="219">
        <v>0</v>
      </c>
    </row>
    <row r="20" ht="15" customHeight="1" spans="1:12">
      <c r="A20" s="227" t="s">
        <v>469</v>
      </c>
      <c r="B20" s="227" t="s">
        <v>470</v>
      </c>
      <c r="C20" s="219">
        <v>2244.63</v>
      </c>
      <c r="D20" s="227" t="s">
        <v>471</v>
      </c>
      <c r="E20" s="227" t="s">
        <v>472</v>
      </c>
      <c r="F20" s="219">
        <v>4.4</v>
      </c>
      <c r="G20" s="227" t="s">
        <v>395</v>
      </c>
      <c r="H20" s="227" t="s">
        <v>396</v>
      </c>
      <c r="I20" s="219">
        <v>0</v>
      </c>
      <c r="J20" s="227" t="s">
        <v>533</v>
      </c>
      <c r="K20" s="227" t="s">
        <v>330</v>
      </c>
      <c r="L20" s="219">
        <v>0</v>
      </c>
    </row>
    <row r="21" ht="15" customHeight="1" spans="1:12">
      <c r="A21" s="227" t="s">
        <v>475</v>
      </c>
      <c r="B21" s="227" t="s">
        <v>476</v>
      </c>
      <c r="C21" s="219">
        <v>0</v>
      </c>
      <c r="D21" s="227" t="s">
        <v>477</v>
      </c>
      <c r="E21" s="227" t="s">
        <v>478</v>
      </c>
      <c r="F21" s="219">
        <v>2</v>
      </c>
      <c r="G21" s="227" t="s">
        <v>401</v>
      </c>
      <c r="H21" s="227" t="s">
        <v>402</v>
      </c>
      <c r="I21" s="219">
        <v>0</v>
      </c>
      <c r="J21" s="227" t="s">
        <v>538</v>
      </c>
      <c r="K21" s="227" t="s">
        <v>539</v>
      </c>
      <c r="L21" s="219">
        <v>0</v>
      </c>
    </row>
    <row r="22" ht="15" customHeight="1" spans="1:12">
      <c r="A22" s="227" t="s">
        <v>481</v>
      </c>
      <c r="B22" s="227" t="s">
        <v>482</v>
      </c>
      <c r="C22" s="219">
        <v>0</v>
      </c>
      <c r="D22" s="227" t="s">
        <v>483</v>
      </c>
      <c r="E22" s="227" t="s">
        <v>484</v>
      </c>
      <c r="F22" s="219">
        <v>0</v>
      </c>
      <c r="G22" s="227" t="s">
        <v>407</v>
      </c>
      <c r="H22" s="227" t="s">
        <v>408</v>
      </c>
      <c r="I22" s="219">
        <v>0</v>
      </c>
      <c r="J22" s="227" t="s">
        <v>544</v>
      </c>
      <c r="K22" s="227" t="s">
        <v>545</v>
      </c>
      <c r="L22" s="219">
        <v>0</v>
      </c>
    </row>
    <row r="23" ht="15" customHeight="1" spans="1:12">
      <c r="A23" s="227" t="s">
        <v>487</v>
      </c>
      <c r="B23" s="227" t="s">
        <v>488</v>
      </c>
      <c r="C23" s="219">
        <v>0</v>
      </c>
      <c r="D23" s="227" t="s">
        <v>489</v>
      </c>
      <c r="E23" s="227" t="s">
        <v>490</v>
      </c>
      <c r="F23" s="219">
        <v>0</v>
      </c>
      <c r="G23" s="227" t="s">
        <v>413</v>
      </c>
      <c r="H23" s="227" t="s">
        <v>414</v>
      </c>
      <c r="I23" s="219">
        <v>1034.58</v>
      </c>
      <c r="J23" s="227" t="s">
        <v>548</v>
      </c>
      <c r="K23" s="227" t="s">
        <v>549</v>
      </c>
      <c r="L23" s="219">
        <v>0</v>
      </c>
    </row>
    <row r="24" ht="15" customHeight="1" spans="1:12">
      <c r="A24" s="227" t="s">
        <v>493</v>
      </c>
      <c r="B24" s="227" t="s">
        <v>494</v>
      </c>
      <c r="C24" s="219">
        <v>0</v>
      </c>
      <c r="D24" s="227" t="s">
        <v>495</v>
      </c>
      <c r="E24" s="227" t="s">
        <v>496</v>
      </c>
      <c r="F24" s="219">
        <v>0</v>
      </c>
      <c r="G24" s="227" t="s">
        <v>419</v>
      </c>
      <c r="H24" s="227" t="s">
        <v>420</v>
      </c>
      <c r="I24" s="219">
        <v>0</v>
      </c>
      <c r="J24" s="227" t="s">
        <v>552</v>
      </c>
      <c r="K24" s="227" t="s">
        <v>553</v>
      </c>
      <c r="L24" s="219">
        <v>0</v>
      </c>
    </row>
    <row r="25" ht="15" customHeight="1" spans="1:12">
      <c r="A25" s="227" t="s">
        <v>499</v>
      </c>
      <c r="B25" s="227" t="s">
        <v>500</v>
      </c>
      <c r="C25" s="219">
        <v>2226.96</v>
      </c>
      <c r="D25" s="227" t="s">
        <v>501</v>
      </c>
      <c r="E25" s="227" t="s">
        <v>502</v>
      </c>
      <c r="F25" s="219">
        <v>0</v>
      </c>
      <c r="G25" s="227" t="s">
        <v>425</v>
      </c>
      <c r="H25" s="227" t="s">
        <v>426</v>
      </c>
      <c r="I25" s="219">
        <v>0</v>
      </c>
      <c r="J25" s="227" t="s">
        <v>556</v>
      </c>
      <c r="K25" s="227" t="s">
        <v>557</v>
      </c>
      <c r="L25" s="219">
        <v>0</v>
      </c>
    </row>
    <row r="26" ht="15" customHeight="1" spans="1:12">
      <c r="A26" s="227" t="s">
        <v>505</v>
      </c>
      <c r="B26" s="227" t="s">
        <v>506</v>
      </c>
      <c r="C26" s="219">
        <v>0</v>
      </c>
      <c r="D26" s="227" t="s">
        <v>507</v>
      </c>
      <c r="E26" s="227" t="s">
        <v>508</v>
      </c>
      <c r="F26" s="219">
        <v>0</v>
      </c>
      <c r="G26" s="227" t="s">
        <v>431</v>
      </c>
      <c r="H26" s="227" t="s">
        <v>432</v>
      </c>
      <c r="I26" s="219">
        <v>0</v>
      </c>
      <c r="J26" s="227"/>
      <c r="K26" s="227"/>
      <c r="L26" s="226"/>
    </row>
    <row r="27" ht="15" customHeight="1" spans="1:12">
      <c r="A27" s="227" t="s">
        <v>511</v>
      </c>
      <c r="B27" s="227" t="s">
        <v>512</v>
      </c>
      <c r="C27" s="219">
        <v>0</v>
      </c>
      <c r="D27" s="227" t="s">
        <v>513</v>
      </c>
      <c r="E27" s="227" t="s">
        <v>514</v>
      </c>
      <c r="F27" s="219">
        <v>0</v>
      </c>
      <c r="G27" s="227" t="s">
        <v>437</v>
      </c>
      <c r="H27" s="227" t="s">
        <v>438</v>
      </c>
      <c r="I27" s="219">
        <v>0</v>
      </c>
      <c r="J27" s="227"/>
      <c r="K27" s="227"/>
      <c r="L27" s="226"/>
    </row>
    <row r="28" ht="15" customHeight="1" spans="1:12">
      <c r="A28" s="227" t="s">
        <v>517</v>
      </c>
      <c r="B28" s="227" t="s">
        <v>518</v>
      </c>
      <c r="C28" s="219">
        <v>0</v>
      </c>
      <c r="D28" s="227" t="s">
        <v>519</v>
      </c>
      <c r="E28" s="227" t="s">
        <v>520</v>
      </c>
      <c r="F28" s="219">
        <v>0</v>
      </c>
      <c r="G28" s="227" t="s">
        <v>443</v>
      </c>
      <c r="H28" s="227" t="s">
        <v>444</v>
      </c>
      <c r="I28" s="219">
        <v>0</v>
      </c>
      <c r="J28" s="227"/>
      <c r="K28" s="227"/>
      <c r="L28" s="226"/>
    </row>
    <row r="29" ht="15" customHeight="1" spans="1:12">
      <c r="A29" s="227" t="s">
        <v>523</v>
      </c>
      <c r="B29" s="227" t="s">
        <v>524</v>
      </c>
      <c r="C29" s="219">
        <v>0</v>
      </c>
      <c r="D29" s="227" t="s">
        <v>525</v>
      </c>
      <c r="E29" s="227" t="s">
        <v>526</v>
      </c>
      <c r="F29" s="219">
        <v>0</v>
      </c>
      <c r="G29" s="227" t="s">
        <v>449</v>
      </c>
      <c r="H29" s="227" t="s">
        <v>450</v>
      </c>
      <c r="I29" s="219">
        <v>0</v>
      </c>
      <c r="J29" s="227"/>
      <c r="K29" s="227"/>
      <c r="L29" s="226"/>
    </row>
    <row r="30" ht="15" customHeight="1" spans="1:12">
      <c r="A30" s="227" t="s">
        <v>529</v>
      </c>
      <c r="B30" s="227" t="s">
        <v>530</v>
      </c>
      <c r="C30" s="219">
        <v>17.39</v>
      </c>
      <c r="D30" s="227" t="s">
        <v>531</v>
      </c>
      <c r="E30" s="227" t="s">
        <v>532</v>
      </c>
      <c r="F30" s="219">
        <v>0</v>
      </c>
      <c r="G30" s="227" t="s">
        <v>455</v>
      </c>
      <c r="H30" s="227" t="s">
        <v>456</v>
      </c>
      <c r="I30" s="219">
        <v>0</v>
      </c>
      <c r="J30" s="227"/>
      <c r="K30" s="227"/>
      <c r="L30" s="226"/>
    </row>
    <row r="31" ht="15" customHeight="1" spans="1:12">
      <c r="A31" s="227" t="s">
        <v>534</v>
      </c>
      <c r="B31" s="227" t="s">
        <v>535</v>
      </c>
      <c r="C31" s="219">
        <v>0</v>
      </c>
      <c r="D31" s="227" t="s">
        <v>536</v>
      </c>
      <c r="E31" s="227" t="s">
        <v>537</v>
      </c>
      <c r="F31" s="219">
        <v>0</v>
      </c>
      <c r="G31" s="227" t="s">
        <v>461</v>
      </c>
      <c r="H31" s="227" t="s">
        <v>462</v>
      </c>
      <c r="I31" s="219">
        <v>0</v>
      </c>
      <c r="J31" s="227"/>
      <c r="K31" s="227"/>
      <c r="L31" s="226"/>
    </row>
    <row r="32" ht="15" customHeight="1" spans="1:12">
      <c r="A32" s="227" t="s">
        <v>540</v>
      </c>
      <c r="B32" s="227" t="s">
        <v>598</v>
      </c>
      <c r="C32" s="219">
        <v>0.28</v>
      </c>
      <c r="D32" s="227" t="s">
        <v>542</v>
      </c>
      <c r="E32" s="227" t="s">
        <v>543</v>
      </c>
      <c r="F32" s="219">
        <v>0</v>
      </c>
      <c r="G32" s="227" t="s">
        <v>467</v>
      </c>
      <c r="H32" s="227" t="s">
        <v>468</v>
      </c>
      <c r="I32" s="219">
        <v>0</v>
      </c>
      <c r="J32" s="227"/>
      <c r="K32" s="227"/>
      <c r="L32" s="226"/>
    </row>
    <row r="33" ht="15" customHeight="1" spans="1:12">
      <c r="A33" s="227"/>
      <c r="B33" s="227"/>
      <c r="C33" s="228"/>
      <c r="D33" s="227" t="s">
        <v>546</v>
      </c>
      <c r="E33" s="227" t="s">
        <v>547</v>
      </c>
      <c r="F33" s="219">
        <v>0</v>
      </c>
      <c r="G33" s="227" t="s">
        <v>473</v>
      </c>
      <c r="H33" s="227" t="s">
        <v>474</v>
      </c>
      <c r="I33" s="219">
        <v>0</v>
      </c>
      <c r="J33" s="227"/>
      <c r="K33" s="227"/>
      <c r="L33" s="226"/>
    </row>
    <row r="34" ht="15" customHeight="1" spans="1:12">
      <c r="A34" s="227"/>
      <c r="B34" s="227"/>
      <c r="C34" s="226"/>
      <c r="D34" s="227" t="s">
        <v>550</v>
      </c>
      <c r="E34" s="227" t="s">
        <v>551</v>
      </c>
      <c r="F34" s="219">
        <v>0</v>
      </c>
      <c r="G34" s="227" t="s">
        <v>479</v>
      </c>
      <c r="H34" s="227" t="s">
        <v>480</v>
      </c>
      <c r="I34" s="219">
        <v>0</v>
      </c>
      <c r="J34" s="227"/>
      <c r="K34" s="227"/>
      <c r="L34" s="226"/>
    </row>
    <row r="35" ht="15" customHeight="1" spans="1:12">
      <c r="A35" s="227"/>
      <c r="B35" s="227"/>
      <c r="C35" s="226"/>
      <c r="D35" s="227" t="s">
        <v>554</v>
      </c>
      <c r="E35" s="227" t="s">
        <v>555</v>
      </c>
      <c r="F35" s="219">
        <v>0</v>
      </c>
      <c r="G35" s="227" t="s">
        <v>485</v>
      </c>
      <c r="H35" s="227" t="s">
        <v>486</v>
      </c>
      <c r="I35" s="219">
        <v>0</v>
      </c>
      <c r="J35" s="227"/>
      <c r="K35" s="227"/>
      <c r="L35" s="226"/>
    </row>
    <row r="36" ht="15" customHeight="1" spans="1:12">
      <c r="A36" s="227"/>
      <c r="B36" s="227"/>
      <c r="C36" s="226"/>
      <c r="D36" s="227" t="s">
        <v>558</v>
      </c>
      <c r="E36" s="227" t="s">
        <v>559</v>
      </c>
      <c r="F36" s="219">
        <v>0</v>
      </c>
      <c r="G36" s="227"/>
      <c r="H36" s="227"/>
      <c r="I36" s="228"/>
      <c r="J36" s="227"/>
      <c r="K36" s="227"/>
      <c r="L36" s="226"/>
    </row>
    <row r="37" ht="15" customHeight="1" spans="1:12">
      <c r="A37" s="227"/>
      <c r="B37" s="227"/>
      <c r="C37" s="226"/>
      <c r="D37" s="227" t="s">
        <v>560</v>
      </c>
      <c r="E37" s="227" t="s">
        <v>561</v>
      </c>
      <c r="F37" s="219">
        <v>0</v>
      </c>
      <c r="G37" s="227"/>
      <c r="H37" s="227"/>
      <c r="I37" s="226"/>
      <c r="J37" s="227"/>
      <c r="K37" s="227"/>
      <c r="L37" s="226"/>
    </row>
    <row r="38" ht="15" customHeight="1" spans="1:12">
      <c r="A38" s="227"/>
      <c r="B38" s="227"/>
      <c r="C38" s="226"/>
      <c r="D38" s="227" t="s">
        <v>562</v>
      </c>
      <c r="E38" s="227" t="s">
        <v>563</v>
      </c>
      <c r="F38" s="229">
        <v>0</v>
      </c>
      <c r="G38" s="227"/>
      <c r="H38" s="227"/>
      <c r="I38" s="226"/>
      <c r="J38" s="227"/>
      <c r="K38" s="227"/>
      <c r="L38" s="226"/>
    </row>
    <row r="39" ht="15" customHeight="1" spans="1:12">
      <c r="A39" s="218" t="s">
        <v>599</v>
      </c>
      <c r="B39" s="218"/>
      <c r="C39" s="218"/>
      <c r="D39" s="218"/>
      <c r="E39" s="218"/>
      <c r="F39" s="218"/>
      <c r="G39" s="218"/>
      <c r="H39" s="218"/>
      <c r="I39" s="218"/>
      <c r="J39" s="218"/>
      <c r="K39" s="218"/>
      <c r="L39" s="218"/>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4"/>
  <sheetViews>
    <sheetView workbookViewId="0">
      <pane xSplit="4" ySplit="9" topLeftCell="H10" activePane="bottomRight" state="frozen"/>
      <selection/>
      <selection pane="topRight"/>
      <selection pane="bottomLeft"/>
      <selection pane="bottomRight" activeCell="D25" sqref="D25"/>
    </sheetView>
  </sheetViews>
  <sheetFormatPr defaultColWidth="9" defaultRowHeight="13.5"/>
  <cols>
    <col min="1" max="3" width="2.75" customWidth="1"/>
    <col min="4" max="4" width="72.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222" t="s">
        <v>600</v>
      </c>
    </row>
    <row r="2" ht="14.25" spans="20:20">
      <c r="T2" s="223" t="s">
        <v>601</v>
      </c>
    </row>
    <row r="3" ht="14.25" spans="1:20">
      <c r="A3" s="223" t="s">
        <v>56</v>
      </c>
      <c r="T3" s="223" t="s">
        <v>57</v>
      </c>
    </row>
    <row r="4" ht="19.5" customHeight="1" spans="1:20">
      <c r="A4" s="224" t="s">
        <v>60</v>
      </c>
      <c r="B4" s="224"/>
      <c r="C4" s="224"/>
      <c r="D4" s="224"/>
      <c r="E4" s="224" t="s">
        <v>159</v>
      </c>
      <c r="F4" s="224"/>
      <c r="G4" s="224"/>
      <c r="H4" s="224" t="s">
        <v>373</v>
      </c>
      <c r="I4" s="224"/>
      <c r="J4" s="224"/>
      <c r="K4" s="224" t="s">
        <v>374</v>
      </c>
      <c r="L4" s="224"/>
      <c r="M4" s="224"/>
      <c r="N4" s="224"/>
      <c r="O4" s="224"/>
      <c r="P4" s="224" t="s">
        <v>161</v>
      </c>
      <c r="Q4" s="224"/>
      <c r="R4" s="224"/>
      <c r="S4" s="224"/>
      <c r="T4" s="224"/>
    </row>
    <row r="5" ht="19.5" customHeight="1" spans="1:20">
      <c r="A5" s="224" t="s">
        <v>175</v>
      </c>
      <c r="B5" s="224"/>
      <c r="C5" s="224"/>
      <c r="D5" s="224" t="s">
        <v>176</v>
      </c>
      <c r="E5" s="224" t="s">
        <v>182</v>
      </c>
      <c r="F5" s="224" t="s">
        <v>375</v>
      </c>
      <c r="G5" s="224" t="s">
        <v>376</v>
      </c>
      <c r="H5" s="224" t="s">
        <v>182</v>
      </c>
      <c r="I5" s="224" t="s">
        <v>342</v>
      </c>
      <c r="J5" s="224" t="s">
        <v>343</v>
      </c>
      <c r="K5" s="224" t="s">
        <v>182</v>
      </c>
      <c r="L5" s="224" t="s">
        <v>342</v>
      </c>
      <c r="M5" s="224"/>
      <c r="N5" s="224" t="s">
        <v>342</v>
      </c>
      <c r="O5" s="224" t="s">
        <v>343</v>
      </c>
      <c r="P5" s="224" t="s">
        <v>182</v>
      </c>
      <c r="Q5" s="224" t="s">
        <v>375</v>
      </c>
      <c r="R5" s="224" t="s">
        <v>376</v>
      </c>
      <c r="S5" s="224" t="s">
        <v>376</v>
      </c>
      <c r="T5" s="224"/>
    </row>
    <row r="6" ht="19.5" customHeight="1" spans="1:20">
      <c r="A6" s="224"/>
      <c r="B6" s="224"/>
      <c r="C6" s="224"/>
      <c r="D6" s="224"/>
      <c r="E6" s="224"/>
      <c r="F6" s="224"/>
      <c r="G6" s="224" t="s">
        <v>177</v>
      </c>
      <c r="H6" s="224"/>
      <c r="I6" s="224"/>
      <c r="J6" s="224" t="s">
        <v>177</v>
      </c>
      <c r="K6" s="224"/>
      <c r="L6" s="224" t="s">
        <v>177</v>
      </c>
      <c r="M6" s="224" t="s">
        <v>378</v>
      </c>
      <c r="N6" s="224" t="s">
        <v>377</v>
      </c>
      <c r="O6" s="224" t="s">
        <v>177</v>
      </c>
      <c r="P6" s="224"/>
      <c r="Q6" s="224"/>
      <c r="R6" s="224" t="s">
        <v>177</v>
      </c>
      <c r="S6" s="224" t="s">
        <v>379</v>
      </c>
      <c r="T6" s="224" t="s">
        <v>380</v>
      </c>
    </row>
    <row r="7" ht="19.5" customHeight="1" spans="1:20">
      <c r="A7" s="224"/>
      <c r="B7" s="224"/>
      <c r="C7" s="224"/>
      <c r="D7" s="224"/>
      <c r="E7" s="224"/>
      <c r="F7" s="224"/>
      <c r="G7" s="224"/>
      <c r="H7" s="224"/>
      <c r="I7" s="224"/>
      <c r="J7" s="224"/>
      <c r="K7" s="224"/>
      <c r="L7" s="224"/>
      <c r="M7" s="224"/>
      <c r="N7" s="224"/>
      <c r="O7" s="224"/>
      <c r="P7" s="224"/>
      <c r="Q7" s="224"/>
      <c r="R7" s="224"/>
      <c r="S7" s="224"/>
      <c r="T7" s="224"/>
    </row>
    <row r="8" ht="19.5" customHeight="1" spans="1:20">
      <c r="A8" s="224" t="s">
        <v>179</v>
      </c>
      <c r="B8" s="224" t="s">
        <v>180</v>
      </c>
      <c r="C8" s="224" t="s">
        <v>181</v>
      </c>
      <c r="D8" s="224" t="s">
        <v>64</v>
      </c>
      <c r="E8" s="225" t="s">
        <v>65</v>
      </c>
      <c r="F8" s="225" t="s">
        <v>66</v>
      </c>
      <c r="G8" s="225" t="s">
        <v>74</v>
      </c>
      <c r="H8" s="225" t="s">
        <v>78</v>
      </c>
      <c r="I8" s="225" t="s">
        <v>82</v>
      </c>
      <c r="J8" s="225" t="s">
        <v>86</v>
      </c>
      <c r="K8" s="225" t="s">
        <v>90</v>
      </c>
      <c r="L8" s="225" t="s">
        <v>94</v>
      </c>
      <c r="M8" s="225" t="s">
        <v>97</v>
      </c>
      <c r="N8" s="225" t="s">
        <v>100</v>
      </c>
      <c r="O8" s="225" t="s">
        <v>103</v>
      </c>
      <c r="P8" s="225" t="s">
        <v>106</v>
      </c>
      <c r="Q8" s="225" t="s">
        <v>109</v>
      </c>
      <c r="R8" s="225" t="s">
        <v>112</v>
      </c>
      <c r="S8" s="225" t="s">
        <v>115</v>
      </c>
      <c r="T8" s="225" t="s">
        <v>118</v>
      </c>
    </row>
    <row r="9" ht="19.5" customHeight="1" spans="1:20">
      <c r="A9" s="224"/>
      <c r="B9" s="224"/>
      <c r="C9" s="224"/>
      <c r="D9" s="224" t="s">
        <v>182</v>
      </c>
      <c r="E9" s="219">
        <v>0</v>
      </c>
      <c r="F9" s="219">
        <v>0</v>
      </c>
      <c r="G9" s="219">
        <v>0</v>
      </c>
      <c r="H9" s="219">
        <v>68.45</v>
      </c>
      <c r="I9" s="219">
        <v>0</v>
      </c>
      <c r="J9" s="219">
        <v>68.45</v>
      </c>
      <c r="K9" s="219">
        <v>68.45</v>
      </c>
      <c r="L9" s="219">
        <v>0</v>
      </c>
      <c r="M9" s="219">
        <v>0</v>
      </c>
      <c r="N9" s="219">
        <v>0</v>
      </c>
      <c r="O9" s="219">
        <v>68.45</v>
      </c>
      <c r="P9" s="219">
        <v>0</v>
      </c>
      <c r="Q9" s="219">
        <v>0</v>
      </c>
      <c r="R9" s="219">
        <v>0</v>
      </c>
      <c r="S9" s="219">
        <v>0</v>
      </c>
      <c r="T9" s="219">
        <v>0</v>
      </c>
    </row>
    <row r="10" ht="19.5" customHeight="1" spans="1:20">
      <c r="A10" s="218" t="s">
        <v>329</v>
      </c>
      <c r="B10" s="218"/>
      <c r="C10" s="218"/>
      <c r="D10" s="218" t="s">
        <v>330</v>
      </c>
      <c r="E10" s="219">
        <v>0</v>
      </c>
      <c r="F10" s="219">
        <v>0</v>
      </c>
      <c r="G10" s="219">
        <v>0</v>
      </c>
      <c r="H10" s="219">
        <v>68.45</v>
      </c>
      <c r="I10" s="219">
        <v>0</v>
      </c>
      <c r="J10" s="219">
        <v>68.45</v>
      </c>
      <c r="K10" s="219">
        <v>68.45</v>
      </c>
      <c r="L10" s="219">
        <v>0</v>
      </c>
      <c r="M10" s="219">
        <v>0</v>
      </c>
      <c r="N10" s="219">
        <v>0</v>
      </c>
      <c r="O10" s="219">
        <v>68.45</v>
      </c>
      <c r="P10" s="219">
        <v>0</v>
      </c>
      <c r="Q10" s="219">
        <v>0</v>
      </c>
      <c r="R10" s="219">
        <v>0</v>
      </c>
      <c r="S10" s="219">
        <v>0</v>
      </c>
      <c r="T10" s="219">
        <v>0</v>
      </c>
    </row>
    <row r="11" ht="19.5" customHeight="1" spans="1:20">
      <c r="A11" s="218" t="s">
        <v>331</v>
      </c>
      <c r="B11" s="218"/>
      <c r="C11" s="218"/>
      <c r="D11" s="218" t="s">
        <v>332</v>
      </c>
      <c r="E11" s="219">
        <v>0</v>
      </c>
      <c r="F11" s="219">
        <v>0</v>
      </c>
      <c r="G11" s="219">
        <v>0</v>
      </c>
      <c r="H11" s="219">
        <v>68.45</v>
      </c>
      <c r="I11" s="219">
        <v>0</v>
      </c>
      <c r="J11" s="219">
        <v>68.45</v>
      </c>
      <c r="K11" s="219">
        <v>68.45</v>
      </c>
      <c r="L11" s="219">
        <v>0</v>
      </c>
      <c r="M11" s="219">
        <v>0</v>
      </c>
      <c r="N11" s="219">
        <v>0</v>
      </c>
      <c r="O11" s="219">
        <v>68.45</v>
      </c>
      <c r="P11" s="219">
        <v>0</v>
      </c>
      <c r="Q11" s="219">
        <v>0</v>
      </c>
      <c r="R11" s="219">
        <v>0</v>
      </c>
      <c r="S11" s="219">
        <v>0</v>
      </c>
      <c r="T11" s="219">
        <v>0</v>
      </c>
    </row>
    <row r="12" ht="19.5" customHeight="1" spans="1:20">
      <c r="A12" s="218" t="s">
        <v>333</v>
      </c>
      <c r="B12" s="218"/>
      <c r="C12" s="218"/>
      <c r="D12" s="218" t="s">
        <v>334</v>
      </c>
      <c r="E12" s="219">
        <v>0</v>
      </c>
      <c r="F12" s="219">
        <v>0</v>
      </c>
      <c r="G12" s="219">
        <v>0</v>
      </c>
      <c r="H12" s="219">
        <v>7</v>
      </c>
      <c r="I12" s="219">
        <v>0</v>
      </c>
      <c r="J12" s="219">
        <v>7</v>
      </c>
      <c r="K12" s="219">
        <v>7</v>
      </c>
      <c r="L12" s="219">
        <v>0</v>
      </c>
      <c r="M12" s="219">
        <v>0</v>
      </c>
      <c r="N12" s="219">
        <v>0</v>
      </c>
      <c r="O12" s="219">
        <v>7</v>
      </c>
      <c r="P12" s="219">
        <v>0</v>
      </c>
      <c r="Q12" s="219">
        <v>0</v>
      </c>
      <c r="R12" s="219">
        <v>0</v>
      </c>
      <c r="S12" s="219">
        <v>0</v>
      </c>
      <c r="T12" s="219">
        <v>0</v>
      </c>
    </row>
    <row r="13" ht="19.5" customHeight="1" spans="1:20">
      <c r="A13" s="218" t="s">
        <v>335</v>
      </c>
      <c r="B13" s="218"/>
      <c r="C13" s="218"/>
      <c r="D13" s="218" t="s">
        <v>336</v>
      </c>
      <c r="E13" s="219">
        <v>0</v>
      </c>
      <c r="F13" s="219">
        <v>0</v>
      </c>
      <c r="G13" s="219">
        <v>0</v>
      </c>
      <c r="H13" s="219">
        <v>61.45</v>
      </c>
      <c r="I13" s="219">
        <v>0</v>
      </c>
      <c r="J13" s="219">
        <v>61.45</v>
      </c>
      <c r="K13" s="219">
        <v>61.45</v>
      </c>
      <c r="L13" s="219">
        <v>0</v>
      </c>
      <c r="M13" s="219">
        <v>0</v>
      </c>
      <c r="N13" s="219">
        <v>0</v>
      </c>
      <c r="O13" s="219">
        <v>61.45</v>
      </c>
      <c r="P13" s="219">
        <v>0</v>
      </c>
      <c r="Q13" s="219">
        <v>0</v>
      </c>
      <c r="R13" s="219">
        <v>0</v>
      </c>
      <c r="S13" s="219">
        <v>0</v>
      </c>
      <c r="T13" s="219">
        <v>0</v>
      </c>
    </row>
    <row r="14" ht="19.5" customHeight="1" spans="1:20">
      <c r="A14" s="218" t="s">
        <v>602</v>
      </c>
      <c r="B14" s="218"/>
      <c r="C14" s="218"/>
      <c r="D14" s="218"/>
      <c r="E14" s="218"/>
      <c r="F14" s="218"/>
      <c r="G14" s="218"/>
      <c r="H14" s="218"/>
      <c r="I14" s="218"/>
      <c r="J14" s="218"/>
      <c r="K14" s="218"/>
      <c r="L14" s="218"/>
      <c r="M14" s="218"/>
      <c r="N14" s="218"/>
      <c r="O14" s="218"/>
      <c r="P14" s="218"/>
      <c r="Q14" s="218"/>
      <c r="R14" s="218"/>
      <c r="S14" s="218"/>
      <c r="T14" s="218"/>
    </row>
  </sheetData>
  <mergeCells count="33">
    <mergeCell ref="A4:D4"/>
    <mergeCell ref="E4:G4"/>
    <mergeCell ref="H4:J4"/>
    <mergeCell ref="K4:O4"/>
    <mergeCell ref="P4:T4"/>
    <mergeCell ref="L5:N5"/>
    <mergeCell ref="R5:T5"/>
    <mergeCell ref="A10:C10"/>
    <mergeCell ref="A11:C11"/>
    <mergeCell ref="A12:C12"/>
    <mergeCell ref="A13:C13"/>
    <mergeCell ref="A14:T14"/>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16</vt:i4>
      </vt:variant>
    </vt:vector>
  </HeadingPairs>
  <TitlesOfParts>
    <vt:vector size="16" baseType="lpstr">
      <vt:lpstr>FMDM 封面代码</vt: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GK12国有资产使用情况表</vt:lpstr>
      <vt:lpstr>GK13部门整体支出绩效自评情况</vt:lpstr>
      <vt:lpstr>GK14部门整体支出绩效自评表</vt:lpstr>
      <vt:lpstr>GK15项目支出绩效自评表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碳烤全杨女士ysl</cp:lastModifiedBy>
  <dcterms:created xsi:type="dcterms:W3CDTF">2025-10-16T07:57:00Z</dcterms:created>
  <dcterms:modified xsi:type="dcterms:W3CDTF">2025-10-23T12:23:46Z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2025-10-16T07:57:31.135Z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8CFA3EB64FC04B3BBBE4F6E1D451AA61_12</vt:lpwstr>
  </property>
  <property fmtid="{D5CDD505-2E9C-101B-9397-08002B2CF9AE}" pid="10" name="KSOProductBuildVer">
    <vt:lpwstr>2052-12.1.0.22529</vt:lpwstr>
  </property>
</Properties>
</file>